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2. SJEDNICA GRADSKOG VIJEĆA\Rebalans\I Izmjene Programa održavanja\"/>
    </mc:Choice>
  </mc:AlternateContent>
  <xr:revisionPtr revIDLastSave="0" documentId="13_ncr:1_{773F7B14-1C75-45A1-8868-50815D1C41E1}" xr6:coauthVersionLast="47" xr6:coauthVersionMax="47" xr10:uidLastSave="{00000000-0000-0000-0000-000000000000}"/>
  <bookViews>
    <workbookView xWindow="-120" yWindow="-120" windowWidth="29040" windowHeight="15840" xr2:uid="{9009D579-7046-40AF-8AD1-BBF441718DD6}"/>
  </bookViews>
  <sheets>
    <sheet name="List1" sheetId="1" r:id="rId1"/>
  </sheets>
  <definedNames>
    <definedName name="_xlnm.Print_Area" localSheetId="0">List1!$A$1:$C$259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9" i="1"/>
  <c r="C242" i="1"/>
  <c r="C243" i="1" s="1"/>
  <c r="C244" i="1" s="1"/>
  <c r="C212" i="1"/>
  <c r="C229" i="1" l="1"/>
  <c r="C226" i="1"/>
  <c r="C209" i="1"/>
  <c r="C210" i="1" s="1"/>
  <c r="C186" i="1"/>
  <c r="C155" i="1"/>
  <c r="C183" i="1" s="1"/>
  <c r="C132" i="1"/>
  <c r="C133" i="1" s="1"/>
  <c r="C119" i="1"/>
  <c r="C116" i="1"/>
  <c r="C101" i="1"/>
  <c r="C97" i="1"/>
  <c r="C74" i="1"/>
  <c r="C71" i="1"/>
  <c r="C40" i="1"/>
  <c r="C184" i="1" l="1"/>
  <c r="C134" i="1"/>
  <c r="C211" i="1"/>
  <c r="C98" i="1"/>
  <c r="C72" i="1"/>
  <c r="C117" i="1"/>
  <c r="C118" i="1" s="1"/>
  <c r="C227" i="1"/>
  <c r="C99" i="1" l="1"/>
  <c r="C228" i="1"/>
  <c r="C185" i="1"/>
  <c r="C73" i="1"/>
</calcChain>
</file>

<file path=xl/sharedStrings.xml><?xml version="1.0" encoding="utf-8"?>
<sst xmlns="http://schemas.openxmlformats.org/spreadsheetml/2006/main" count="286" uniqueCount="222">
  <si>
    <t>R E P U B L I K A  H R V A T S K A</t>
  </si>
  <si>
    <t>VARAŽDINSKA ŽUPANIJA</t>
  </si>
  <si>
    <t>GRAD VARAŽDINSKE TOPLICE</t>
  </si>
  <si>
    <t>GRADSKO VIJEĆE</t>
  </si>
  <si>
    <t>1. UVODNE ODREDBE</t>
  </si>
  <si>
    <t xml:space="preserve">Održavanje komunalne infrastrukture obuhvaća obavljanje poslova komunalnih djelatnosti: </t>
  </si>
  <si>
    <t>1. Održavanje nerazvrstanih cesta</t>
  </si>
  <si>
    <t>2. Održavanje javnih površina na kojima nije dopušten promet motornim vozilima</t>
  </si>
  <si>
    <t>3. Održavanje građevina javne odvodnje oborinskih voda</t>
  </si>
  <si>
    <t>4. Održavanje javnih zelenih površina</t>
  </si>
  <si>
    <t>5. Održavanje građevina, uređaja i predmeta javne namjene</t>
  </si>
  <si>
    <t>6. Održavanje čistoće javnih površina</t>
  </si>
  <si>
    <t>7. Održavanje javne rasvjete</t>
  </si>
  <si>
    <t>Posebno se napominje kako je obavljanje predmetnih djelatnosti povjereno komunalnom trgovačkom društvu, odnosno pravnoj ili fizičkoj osobi koja obavlja djelatnost održavanja javne rasvjete. Održavanje groblja i građevina unutar groblja povjereno je komunalnom trgovačkom društvu, te se financira iz cijene komunalne usluge iz kojeg razloga se ne razrađuje posebno u ovom Programu.</t>
  </si>
  <si>
    <t>2. SREDSTVA ZA OSTVARENJE PROGRAMA</t>
  </si>
  <si>
    <t xml:space="preserve">OPĆI PRIHODI I PRIMICI                                                                                                                             </t>
  </si>
  <si>
    <t xml:space="preserve">PRIHODI ZA POSEBNE NAMJENE                                                                                           </t>
  </si>
  <si>
    <t>Vodni doprinosi</t>
  </si>
  <si>
    <t xml:space="preserve">Komunalna naknada                                                                                                                                                                         </t>
  </si>
  <si>
    <t>1. Održavanje sustava atmosferske odvodnje</t>
  </si>
  <si>
    <t xml:space="preserve">2. Održavanje nerazvrstanih cesta </t>
  </si>
  <si>
    <t xml:space="preserve">3. Održavanje  javne rasvjete </t>
  </si>
  <si>
    <t xml:space="preserve">5. Održavanje javnih zelenih površina </t>
  </si>
  <si>
    <t xml:space="preserve">6. Održavanje čistoće javnih površina </t>
  </si>
  <si>
    <t>7. Održavanje građevina, uređaja i predmeta javne namjene</t>
  </si>
  <si>
    <t>3. OPIS POSLOVA ODRŽAVANJA KOMUNALNE INFRASTRUKTURE</t>
  </si>
  <si>
    <t xml:space="preserve">Pod objektima za odvodnju atmosferskih voda podrazumijevaju se u skladu s ovim Programom odvodni jarci, cijevni propusti, slivnici i zatvoreni sustav oborinske odvodnje i cijevni propusti. </t>
  </si>
  <si>
    <t>Broj djelatnosti</t>
  </si>
  <si>
    <t>Opis djelatnosti</t>
  </si>
  <si>
    <t>201.1</t>
  </si>
  <si>
    <t xml:space="preserve">Kontrola revizijskih okana te periodično čišćenje rešetki i taložnica cestovnih slivnika </t>
  </si>
  <si>
    <t>201.2</t>
  </si>
  <si>
    <t>Čišćenje te ispiranje zacjevljenih cestovnih kanala i cestovnih propusta atmosferske odvodnje.</t>
  </si>
  <si>
    <t>201.3</t>
  </si>
  <si>
    <t>Zamjena neispravnih i oštećenih betonskih okvira i poklopaca revizijskog okna te slivnih rešetki sustava atmosferske odvodnje sa nerazvrstane ceste.</t>
  </si>
  <si>
    <t>201.4</t>
  </si>
  <si>
    <t>Dobava i doprema potrebnog materijala te građevinski radovi na sanaciji oštećenih elemenata odvodnog sustava atmosferske odvodnje (zacjevljenih kanala i cestovnih propusta).</t>
  </si>
  <si>
    <t>201.5</t>
  </si>
  <si>
    <t>Održavanje i čišćenje otvorenih kanala atmosferske odvodnje sa odvozom i deponiranjem iskopanog materijala</t>
  </si>
  <si>
    <t>201.6</t>
  </si>
  <si>
    <t>Ostali nepredviđeni radovi ili materijal</t>
  </si>
  <si>
    <t>201.7</t>
  </si>
  <si>
    <t>Uspostavljanje i iskop novih otvorenih kanala atmosferske odvodnje sa odvozom i deponiranjem iskopanog materijala</t>
  </si>
  <si>
    <t>SUMA</t>
  </si>
  <si>
    <t>PDV  (25%)</t>
  </si>
  <si>
    <t xml:space="preserve">materijalni rashodi                                                                                                                                                </t>
  </si>
  <si>
    <t xml:space="preserve">opći prihodi i primici                       </t>
  </si>
  <si>
    <t>prihodi za posebne namjene (vodni doprinos)</t>
  </si>
  <si>
    <t>prihodi za posebne namjene (komunalna naknada)</t>
  </si>
  <si>
    <t>AKTIVNOST A 200203 : 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</si>
  <si>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</t>
  </si>
  <si>
    <t>203.1</t>
  </si>
  <si>
    <t>Popravak asfaltnog zastora kolnika (udarnih rupa, ispuha i sl)</t>
  </si>
  <si>
    <t>203.2</t>
  </si>
  <si>
    <t>Održavanje postojećih šljunčanih bankina uz asfaltne prometnice</t>
  </si>
  <si>
    <t>203.3</t>
  </si>
  <si>
    <t xml:space="preserve">Održavanje šljunčanog kolničkog zastora makadamskih putova koji vode do stambenih objekata ili objekata za povremeni boravak: poravnavanje ceste, dobava, doprema, ugradnja i zbijanje eruptivne zapune   </t>
  </si>
  <si>
    <t>203.4</t>
  </si>
  <si>
    <t xml:space="preserve">Održavanje prohodnosti prometnica u zimskim uvjetima prema utvrđenim prioritetima u Operativnom planu zimske službe, rad terenskih ekipa na:            </t>
  </si>
  <si>
    <t>- raličenje snijega sa prometnih površina nerazvrstanih cesta</t>
  </si>
  <si>
    <t xml:space="preserve">- raličenje i posipavanju asfaltnih površina mješavinom sol/tucanik </t>
  </si>
  <si>
    <t>203.5</t>
  </si>
  <si>
    <t>Malčiranje trave i raslinja na bankinama, te raslinja koje ulazi u slobodni profil prometnice</t>
  </si>
  <si>
    <t>203.6</t>
  </si>
  <si>
    <t>Održavanje rubnjaka (zamjena i popravak)</t>
  </si>
  <si>
    <t>203.7</t>
  </si>
  <si>
    <t>Održavanje postojeće i postava nove  prometne signalizacije</t>
  </si>
  <si>
    <t>203.8</t>
  </si>
  <si>
    <t>Interventni radovi održavanja prohodnosti putova</t>
  </si>
  <si>
    <t xml:space="preserve">- rad građevinskih strojeva na uklanjanju osulina ili manjih odrona, </t>
  </si>
  <si>
    <t>AKTIVNOST A 200204: ODRŽAVANJE SUSTAVA JAVNE RASVJETE</t>
  </si>
  <si>
    <t xml:space="preserve">Pod održavanjem javne rasvjete podrazumijeva se upravljanje i održavanje instalacija javne rasvjete, uključujući podmirivanje troškova električne energije, za rasvjetljavanje površina javne namjene.  Redovno održavanje obuhvaća zamjenu neispravnih dijelova svjetiljke, cijelih svjetiljki, oštećenih stupova, kabela i slično, te periodički popravci AKZ metalnih stupova javne rasvjete. Ciljani standard redovitog održavanja je 99% funkcionalnosti svih svjetiljaka javne rasvjete na području Grada Varaždinskih Toplica, čime se utvrđuje potreba učestalosti servisnih intervala od približno svakih mjesec dana. </t>
  </si>
  <si>
    <t xml:space="preserve">Dekorativna rasvjeta naselja obuhvaća nabavku potrebnog materijala te montaža istog u svrhu blagdanskih ukrašavanja naselja, (prije svega Varaždinskih Toplica i Svibovca). </t>
  </si>
  <si>
    <t xml:space="preserve">Trend prošlih godina je da se u što većem broju slučajeva kvarovi na živinim svjetiljkama ne saniraju već se ista zamijeni odgovarajućom svjetiljkom na bazi LED tehnologije. </t>
  </si>
  <si>
    <t>204.1</t>
  </si>
  <si>
    <t>Redovno održavanje javne rasvjete</t>
  </si>
  <si>
    <t>204.2</t>
  </si>
  <si>
    <t>Dekorativna rasvjeta</t>
  </si>
  <si>
    <t>204.3</t>
  </si>
  <si>
    <t>Potrošnja električne energije</t>
  </si>
  <si>
    <t>AKTIVNOST A 200212 : ODRŽAVANJE JAVNIH POVRŠINA NA KOJIMA NIJE DOPUŠTEN PROMET MOTRNIM VOZILIMA</t>
  </si>
  <si>
    <t xml:space="preserve">Održavanje javnih površina namijenjenih za pješački promet (uređene javne površine namijenjene za pješački promet na kojima nije dopušten promet motornim vozilima) podrazumijeva sve pješačke staze i nogostupe kroz naselja, pješačke zone, trgove, šetnice, prolaze ,stubišta i mostove. </t>
  </si>
  <si>
    <t>212.1</t>
  </si>
  <si>
    <t xml:space="preserve">Redovito mjesečno održavanje svih javnih površina namijenjenih pješačkom prometu: pješačke zone, stube, nogostupi, šetnice, šljunčane staze… </t>
  </si>
  <si>
    <t>212.2</t>
  </si>
  <si>
    <t xml:space="preserve">Prigodna uređenja Grada za blagdane, državne praznike i svečane gradske manifestacije… radovi razmještanja štandova, pozornice, šatora, zastavica, pomoć prema potrebama TZ…, </t>
  </si>
  <si>
    <t>212.3</t>
  </si>
  <si>
    <t xml:space="preserve">                                                                                                                                                                                                          Izvanredni građevinski popravci površina javne namjene koje se koriste za pješački promet (stepenica, nogostupa, potpornih zidova uz staze )…</t>
  </si>
  <si>
    <t xml:space="preserve">AKTIVNOST A 200222 : ODRŽAVANJE JAVNIH  ZELENIH POVRŠINA </t>
  </si>
  <si>
    <t>Pod održavanjem javnih zelenih površina podrazumijeva se: košnja postojećih te sadnja novih travnatih površina, orezivanje raslinja, obnova, održavanje i njega ukrasnog grmlja i drugog bilja, sadnja ukrasnog bilja (sezonsko cvijeće, trajnice, ruže, živice, grmlje), organska prihrana, zaštita bilja, i  uređenje novih površina. Održavanje se također odnosi i na prigodna uređenja grada (zastavice, božićna jelka, štandovi, klupe za sjedenje, dekoracije) i opreme na dječjim igralištima.</t>
  </si>
  <si>
    <t xml:space="preserve">222.1        </t>
  </si>
  <si>
    <t xml:space="preserve">Redovita košnja travnjaka rotacionom kosilicom, trimer kosilicom ili traktorom sa ratacionom kosom uz naknadno uklanjanje pokošene trave, sakupljanje i utovar na vozilo, odvoz i zbrinjavanje biootpada  (zelene površine uz nogostupe naselja V.Toplice,    perivoj MRS, autobusna stajališta i dječja igrališta u svim MO, uz  crkvu i parkiralište u MO Svibovec, nogometno igralište u D. Poljani… ) – učestalost po zonama:              </t>
  </si>
  <si>
    <t>222.2</t>
  </si>
  <si>
    <t>Malčiranje neuređenih površina državnog i neobrađivanog gradskog   zemljišta u zoni turizma.</t>
  </si>
  <si>
    <t>222.3</t>
  </si>
  <si>
    <t xml:space="preserve">Održavanje sezonskih nasada: uklanjanje starog nasada, prekapanje cvjetnih gredica, priprema te usitnjavanje zemlje, utovar,   odvoz i zbrinjavanje bio-otpada. </t>
  </si>
  <si>
    <t>222.4</t>
  </si>
  <si>
    <t xml:space="preserve">Nabava novog sezonskog cvijeća (proljetni i jesenski nasad) i sadnja u gredice, viseće košare i žardinjere         </t>
  </si>
  <si>
    <t>222.5</t>
  </si>
  <si>
    <t xml:space="preserve">Zaštita i prihranjivanje cvjetnih gredica, te žardinjera i cvjetnih košara </t>
  </si>
  <si>
    <t>222.6</t>
  </si>
  <si>
    <t>Zalijevanje cvjetnih gredica, žardinjera i cvjetnih košara- ručno i sa  cisternom</t>
  </si>
  <si>
    <t xml:space="preserve">222.7    </t>
  </si>
  <si>
    <t xml:space="preserve">Okopavanje i plijevljenje cvjetnih gredica i žardinjera, skidanje ocvalih  cvjetova, sa sakupljanjem, odvozom i zbrinjavanjem bio otpada </t>
  </si>
  <si>
    <t>222.8</t>
  </si>
  <si>
    <t xml:space="preserve">Prekapanje gredica od trajnica, vađenje dotrajalih trajnica jesensko  zagrtanje, proljetno odgrtanje ruža, usitnjavanje zemlje, sa    sakupljanjem, odvozom i zbrinjavanjem bio otpada          </t>
  </si>
  <si>
    <t xml:space="preserve">222.9           </t>
  </si>
  <si>
    <t xml:space="preserve">Okopavanje i plijevljenje trajnica ruža, skidanje ocvalih cvjetova, sa   sakupljanjem, odvozom i zbrinjavanjem bio otpada      </t>
  </si>
  <si>
    <t xml:space="preserve">222.10   </t>
  </si>
  <si>
    <t>Zalijevanje ružičnjaka – ručno i sa cisternom</t>
  </si>
  <si>
    <t xml:space="preserve">222.11  </t>
  </si>
  <si>
    <t>Zaštita i prihranjivanje ružičnjaka</t>
  </si>
  <si>
    <t>222.12</t>
  </si>
  <si>
    <t xml:space="preserve">Njega mladog drveća u Ulici kralja Tomislava: plijevljenje, okapanje zdjelice, zalijavanje, zamjena kolaca i veziva, prihrana po potrebi  </t>
  </si>
  <si>
    <t>222.13</t>
  </si>
  <si>
    <t xml:space="preserve">Godišnje održavanje krošnji parkovnog drveća (platane u Tkalčićevoj, te lipe na Trgu Sv. Martina i Trgu Republike) </t>
  </si>
  <si>
    <t>222.14</t>
  </si>
  <si>
    <t xml:space="preserve">Plijevljenje i okopavanje ukrasnog grmlja i živica uz travnjak,    prikraćivanje i prorjeđivanje grmlja i živice,  </t>
  </si>
  <si>
    <t xml:space="preserve">iznošenje i zbrinjavanje otpada na lokacijama u (Perivoju, Ulici kralja Tomislava, Ulici nad  zidom,             </t>
  </si>
  <si>
    <t xml:space="preserve">Ulici grada Vukovara, kod Sv.Duha.)                             </t>
  </si>
  <si>
    <t>222.15</t>
  </si>
  <si>
    <t>Održavanje svih površina, te igrala dječjih igrališta, kontrola, popravci, zamjena dotrajalih dijelova, godišnji premaz zaštitnom bojom, te nabava i ugradnja novih igrala</t>
  </si>
  <si>
    <t xml:space="preserve">AKTIVNOST A 200232 : ODRŽAVANJE  ČISTOĆE JAVNIH  POVRŠINA </t>
  </si>
  <si>
    <t>Pod čišćenjem javnih površina, podrazumijeva se čišćenje površina javne namjene čime je obuhvaćeno ručno i strojno čišćenje javnih površina od otpada, snijega i leda te postavljanje i pražnjenje košarica za otpatke, uklanjanje otpada koje je nepoznata osoba odbacila na javnu površinu ili zemljište u vlasništvu Grada te odvoz i zbrinjavanje tako sakupljenog otpada. U ovoj kategoriji posebno se ističe čišćenje javnih zelenih površina, pješačkih staza i šetnica, pješačkih zona, stubišta, trgova, parkova i dječjih igrališta. Čišćenje javnih površina ovisi o vrsti i količini otpada (stupnja onečišćenja), te razlikujemo:</t>
  </si>
  <si>
    <t xml:space="preserve">a)    redovito mjesečno čišćenje otpada raznovrsnog podrijetla, (većinom od odbačenog komunalnog otpada, onečišćenja iz atmosfere, sezonskog otpada (lišće, granje, trava) </t>
  </si>
  <si>
    <t>b)    izvanredno (pojačano) čišćenje koje se očituje potrebom za većim angažmanom opreme i radnika da bi se u što kraćem roku uklonile i zbrinule veće količine otpada kao npr. uklanjanje posipa zaostalog nakon zimske službe sa svih prometnih površina u naseljima, naplavina i nanosa zaostalog nakon olujnog nevremena, čišćenje otpada nakon manifestacija itd.</t>
  </si>
  <si>
    <t xml:space="preserve">c)    uklanjanje i čišćenje površina od otpada raznovrsnog podrijetla u organiziranim ekološkim akcijama uklanjanja otpada i saniranju tzv. divljih deponija </t>
  </si>
  <si>
    <t>232.1</t>
  </si>
  <si>
    <t>Čišćenje i uklanjanje korova u rigolima i uz rubnjake</t>
  </si>
  <si>
    <t>232.2</t>
  </si>
  <si>
    <t>Zimsko čišćenje javnih površina koje nisu namijenjene za promet motornim vozilima: uklanjanje snijega, leda, posip solju i sitnim drobljencem</t>
  </si>
  <si>
    <t>232.3</t>
  </si>
  <si>
    <t>Čišćenje i održavanje objekata te okoliša autobusnih stajališta</t>
  </si>
  <si>
    <t>U trošak ne ulazi popravak oštećenja</t>
  </si>
  <si>
    <t>232.4</t>
  </si>
  <si>
    <t xml:space="preserve">Izvanredno (pojačano) čišćenje svih površina namijenjenih pješačkom prometu, te kolničkih površina u naselju od šljunčanog posipa zaostalog nakon zimske službe, naplavina šljunka mulja i granja nakon nevremena i sl…  </t>
  </si>
  <si>
    <t>232.5</t>
  </si>
  <si>
    <t>Izvanredno čišćenje površina i uklanjanje odbačenog otpada iz okoliša u periodičnim akcijama Zelena čistka, nakon manifestacija i sl.</t>
  </si>
  <si>
    <t>232.6</t>
  </si>
  <si>
    <t xml:space="preserve">Redovito čišćenje površina na području Grada (zelene površine uz nogostupe naselja V.Toplice,    perivoj MRS, autobusna stajališta i dječja igrališta u svim MO, uz  crkvu i parkiralište u MO Svibovec, nogometno igralište u D. Poljani… ) – učestalost prema godišnjem terminskom planu                  </t>
  </si>
  <si>
    <t xml:space="preserve">m¹ 19.400 x 0,10 € x 12 čišćenja godišnje =   </t>
  </si>
  <si>
    <t xml:space="preserve">AKTIVNOST A 200242 : ODRŽAVANJE  GRAĐEVINA, UREĐAJA I PREDMETA JAVNE NAMJENE </t>
  </si>
  <si>
    <t xml:space="preserve">Pod održavanjem građevina i uređaja javne namjene podrazumijeva se održavanje,popravci i čišćenje tih građevina,uređaja i predmeta npr. nadstrešnice javnog prometa, javni zdenci, vodoskoci, satovi, ploće s planom naselja, oznake kulturnih dobara, zaštićenih dijelova prirode i sadržaja turističke namjene, spomenici i skulpture te građevine, uređaji i predmeti javne namjene lokalnog značaja. </t>
  </si>
  <si>
    <t>242.1</t>
  </si>
  <si>
    <t>Nabava nove parkovne i komunalne opreme (klupice, koševi, oglasni panoi, vanjski ukrasi, ploče dobrodošlice, stalci, stupići…) kao zamjena za dotrajalu ili oštećenu.</t>
  </si>
  <si>
    <t>242.2</t>
  </si>
  <si>
    <t>Održavanje postojeće parkovne i komunalne opreme (klupice, koševi, oglasni panoi, vanjski ukrasi, ploče dobrodošlice, stalci, stupići…)</t>
  </si>
  <si>
    <t>242.3</t>
  </si>
  <si>
    <t>Održavanje natpisnih ploča ulica (po potrebi nabava i zamjena), info ploča, ploča dobrodošlice i dr.</t>
  </si>
  <si>
    <t>242.4</t>
  </si>
  <si>
    <t>Uređenja grobišta i spomen obilježja</t>
  </si>
  <si>
    <t>Iznosi planiranih sredstava i troškovi po pojedinim djelatnostima (poslovima) unutar svake aktivnosti podložni su izmjenama, ukoliko se to pokaže svrsishodnim i racionalnim tijekom proračunske godine. Ovlašćuje se gradonačelnicu da svojom uputom, odredi izvršenje programa prenamjenom planiranih sredstava iz jedne u drugu djelatnost unutar pojedine aktivnosti. Izvršenje programa pratiti će se po ukupnom ostvarenju izvora financiranja i rashoda za svaku pojedinu aktivnost.</t>
  </si>
  <si>
    <t>NA PODRUČJU GRADA VARAŽDINSKIH TOPLICA ZA 2025. GODINU</t>
  </si>
  <si>
    <t>Pod nerazvrstanim cestama podrazumijevaju se ceste koje se koriste za promet po bilo kojoj osnovi i koje svatko može slobodno koristiti, a čiji je status i namjena utvrđen sukladno Odluci o mreži nerazvrstanih cesta ("Službeni vjesnik Varaždinske županije", broj  49/24. i 85/24.).</t>
  </si>
  <si>
    <t>Pod održavanjem građevina sustava atmosferske odvodnje, u smislu mjerodavnih odredaba Zakona o komunalnom gospodarstvu ("Narodne novine", broj 68/18., 110/18. i 32/20.), Zakona o vodama ("Narodne novine", broj 66/19, 84/21. i 47/23.),  Zakona o cestama ("Narodne novine", broj 84/11., 22/13., 54/13., 148/13., 92/14., 110/19., 144/21., 114/22., 4/23. I 133/23.) i Odluke o komunalnom redu  ("Službeni vjesnik Varaždinske županije",  broj 82/23.) podrazumijeva se upravljanje i održavanje građevina koje služe za prihvat, odvodnju i ispuštanje oborinskih voda iz građevina i površina javne namjene u građevinskom području,  uključujući i građevine koje služe zajedničkom prihvatu, odvodnji i ispuštanju oborinskih i drugih otpadnih voda, osim građevina u vlasništvu javnih isporučitelja vodnih usluga koje, prema posebnim propisima o vodama, služe zajedničkom prihvatu, odvodnji i ispuštanju oborinskih i drugih otpadnih voda.</t>
  </si>
  <si>
    <t>KLASA: 363-01/25-01-45</t>
  </si>
  <si>
    <t>URBROJ: 2186-26-01-25-1</t>
  </si>
  <si>
    <t>Varaždinske Toplice,                         2025.</t>
  </si>
  <si>
    <r>
      <t xml:space="preserve">4. Održavanje javnih površina na kojima nije dopušten promet motornim vozilima                                                                                                                          </t>
    </r>
    <r>
      <rPr>
        <b/>
        <sz val="12"/>
        <color rgb="FF000000"/>
        <rFont val="Arial Narrow"/>
        <family val="2"/>
        <charset val="238"/>
      </rPr>
      <t xml:space="preserve">       </t>
    </r>
  </si>
  <si>
    <r>
      <t>AKTIVNOST A 200201</t>
    </r>
    <r>
      <rPr>
        <sz val="12"/>
        <color rgb="FF000000"/>
        <rFont val="Arial Narrow"/>
        <family val="2"/>
        <charset val="238"/>
      </rPr>
      <t xml:space="preserve">: </t>
    </r>
    <r>
      <rPr>
        <b/>
        <sz val="12"/>
        <color rgb="FF000000"/>
        <rFont val="Arial Narrow"/>
        <family val="2"/>
        <charset val="238"/>
      </rPr>
      <t>ODRŽAVANJE SUSTAVA ATMOSFERSKE ODVODNJE</t>
    </r>
  </si>
  <si>
    <t>Planirani Iznos (€)</t>
  </si>
  <si>
    <t>UKUPNO (€) za A 200201</t>
  </si>
  <si>
    <r>
      <t xml:space="preserve">RASHODI:                                                 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</si>
  <si>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</t>
    </r>
  </si>
  <si>
    <r>
      <t>Vrijednost radova na održavanja nerazvrstanih cesta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185.000,00 €.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</si>
  <si>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UKUPNO (€) za A 200203</t>
  </si>
  <si>
    <r>
      <t xml:space="preserve">RASHODI:                                                   </t>
    </r>
    <r>
      <rPr>
        <b/>
        <i/>
        <sz val="9"/>
        <color rgb="FF000000"/>
        <rFont val="Arial Narrow"/>
        <family val="2"/>
        <charset val="238"/>
      </rPr>
      <t xml:space="preserve">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</si>
  <si>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</t>
    </r>
  </si>
  <si>
    <r>
      <t>Vrijednost radova na održavanja sustava javne rasvjete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90.000,00 €.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poslova održavanja s procjenom pojedinih troškova prema vrsti radova.</t>
    </r>
  </si>
  <si>
    <t>UKUPNO (€) za A 200204</t>
  </si>
  <si>
    <r>
      <t xml:space="preserve">RASHODI:                                                  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</si>
  <si>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 </t>
    </r>
  </si>
  <si>
    <t>UKUPNO (€) za A 200212</t>
  </si>
  <si>
    <r>
      <t xml:space="preserve">RASHODI:                                                  </t>
    </r>
    <r>
      <rPr>
        <b/>
        <i/>
        <sz val="9"/>
        <color rgb="FF000000"/>
        <rFont val="Arial Narrow"/>
        <family val="2"/>
        <charset val="238"/>
      </rPr>
      <t xml:space="preserve">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</si>
  <si>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                           </t>
    </r>
    <r>
      <rPr>
        <i/>
        <sz val="11"/>
        <color rgb="FF000000"/>
        <rFont val="Arial Narrow"/>
        <family val="2"/>
        <charset val="238"/>
      </rPr>
      <t xml:space="preserve">  </t>
    </r>
    <r>
      <rPr>
        <sz val="8"/>
        <color rgb="FF000000"/>
        <rFont val="Arial Narrow"/>
        <family val="2"/>
        <charset val="238"/>
      </rPr>
      <t xml:space="preserve">11  </t>
    </r>
    <r>
      <rPr>
        <i/>
        <sz val="9"/>
        <color rgb="FF000000"/>
        <rFont val="Arial Narrow"/>
        <family val="2"/>
        <charset val="238"/>
      </rPr>
      <t xml:space="preserve">     </t>
    </r>
    <r>
      <rPr>
        <sz val="9"/>
        <color rgb="FF000000"/>
        <rFont val="Arial Narrow"/>
        <family val="2"/>
        <charset val="238"/>
      </rPr>
      <t xml:space="preserve">                           </t>
    </r>
  </si>
  <si>
    <r>
      <t>Vrijednost radova na održavanju  javnih zelenih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160.000,00 €.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</si>
  <si>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 xml:space="preserve">                  Zona I (uži centar)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3.920 x 0,11 € x  19 košnji =   </t>
    </r>
  </si>
  <si>
    <r>
      <t xml:space="preserve">                  Zona II (širi centar)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9.300 x 0,11 € x  17 košnji =   </t>
    </r>
  </si>
  <si>
    <r>
      <t xml:space="preserve">                  Zona III (rubni dijelovi)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4.900 x 0,11 € x  11 košnji =   </t>
    </r>
  </si>
  <si>
    <r>
      <t xml:space="preserve">                  Zona IV (gradske parcele)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9.000 x 0,11 € x  5 košnji =   </t>
    </r>
  </si>
  <si>
    <r>
      <t xml:space="preserve">                  Zona V (stajališta 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4.000 x 0,11 € x  3 košnje =   </t>
    </r>
  </si>
  <si>
    <t xml:space="preserve">                  Košnja Tonimir m² 2.000 x 0,11 € x 10 košnji =</t>
  </si>
  <si>
    <t xml:space="preserve">                  Košnja dj. igrališta Lovrentovec, D. Poljana m² 2.000 x 0,11 € x 10 košnji =</t>
  </si>
  <si>
    <r>
      <t xml:space="preserve">                  Naselje Svibovec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1.500 x 0,11 € x  9 košnji =   </t>
    </r>
  </si>
  <si>
    <t xml:space="preserve">m² 55.600 x 0,20 € x  4 košnje =        </t>
  </si>
  <si>
    <t xml:space="preserve">m² 320,00 x 5,20 € x 2 ciklusa =                                                                      </t>
  </si>
  <si>
    <t>m² 320,00 x 0,42 € x 3 godišnje =</t>
  </si>
  <si>
    <t xml:space="preserve">m² 320,00x 0,85 € x 10 godišnje                                                                                         </t>
  </si>
  <si>
    <t>m² 320,00 x 1,86 € x 6 godišnje =</t>
  </si>
  <si>
    <t>m² 250,00 x 4,25 € x 2 godišnje =</t>
  </si>
  <si>
    <t>m² 250,00 x 2,30 € x 4 godišnje =</t>
  </si>
  <si>
    <t>m² 250,00 x 0,85 € x 5 zalijevanja =</t>
  </si>
  <si>
    <t xml:space="preserve">m² 250,00 x 0,42 € x 3 godišnje =                                                                                  </t>
  </si>
  <si>
    <t xml:space="preserve">13 kom stabala x 101,33 €                                                              </t>
  </si>
  <si>
    <t xml:space="preserve">m² 420,00 x 2,70 € x 3 orezivanja =                                          </t>
  </si>
  <si>
    <t>UKUPNO (€) za A 200222</t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</si>
  <si>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             </t>
    </r>
  </si>
  <si>
    <r>
      <t>Vrijednost radova na održavanju čistoće javnih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60.000,00 €.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</si>
  <si>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 xml:space="preserve">m¹ 5.000 x 0,20 € x  3 čišćenja godišnje =   </t>
  </si>
  <si>
    <t>UKUPNO (€) za A 200232</t>
  </si>
  <si>
    <r>
      <rPr>
        <b/>
        <i/>
        <sz val="11"/>
        <color rgb="FF000000"/>
        <rFont val="Arial Narrow"/>
        <family val="2"/>
        <charset val="238"/>
      </rPr>
      <t>IZVORI FINANCIRANJA:</t>
    </r>
    <r>
      <rPr>
        <sz val="9"/>
        <color rgb="FF000000"/>
        <rFont val="Arial Narrow"/>
        <family val="2"/>
        <charset val="238"/>
      </rPr>
      <t xml:space="preserve">                                      45</t>
    </r>
  </si>
  <si>
    <r>
      <t>Vrijednost radova na održavanju građevina, uređaja i predmeta javne namjene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28.000,00 €.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</si>
  <si>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UKUPNO (€) za A 200242</t>
  </si>
  <si>
    <t xml:space="preserve">I. IZMJENE I DOPUNE PROGRAMA ODRŽAVANJA </t>
  </si>
  <si>
    <t xml:space="preserve">          PREDSJEDNIK
           GRADSKOG VIJEĆA
             Josip Hajduk, bacc. ing. aedif.
</t>
  </si>
  <si>
    <t xml:space="preserve">  8. Održavanje objekata i zelenih površina u vlasništvu Grada</t>
  </si>
  <si>
    <r>
      <t>Vrijednost radova na održavanju javnih površina na kojima nije dozvoljen promet motornim vozilima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30.000,00 €.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</si>
  <si>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AKTIVNOST A 200252 : ODRŽAVANJE  OBJEKATA I ZELENIH POVRŠINA U VLASNIŠTVU GRADA</t>
  </si>
  <si>
    <r>
      <t>Vrijednost radova na održavanju objekata i zelenih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20.000,00 €.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</si>
  <si>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 xml:space="preserve">Održavanje objekata </t>
  </si>
  <si>
    <t xml:space="preserve">Malčiranje i košnja  neuređenih površina </t>
  </si>
  <si>
    <t>Pod održavanjem objekata i zelenih površina u vlasništvu Grada podrazumijeva se održavanje, popravci i čišćenje tih objekata te košnja, malčiranje i održavanje zelenih površina koje nisu javne površine.</t>
  </si>
  <si>
    <t>U trošak  ulaze  svi popravci i oštećenja</t>
  </si>
  <si>
    <r>
      <t>Vrijednost radova na održavanju sustava atmosferske odvodnje se u skladu s raspoloživim sredstvima za 2025. godinu, planira se u iznosu od</t>
    </r>
    <r>
      <rPr>
        <b/>
        <sz val="12"/>
        <color rgb="FF000000"/>
        <rFont val="Arial Narrow"/>
        <family val="2"/>
        <charset val="238"/>
      </rPr>
      <t xml:space="preserve"> 45.000,00 €.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</si>
  <si>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 xml:space="preserve">Na temelju članka 72.  Zakona  o  komunalnom  gospodarstvu  („Narodne  novine“, broj 68/18.,  110/18. i 32/20.), članka 31. Statuta Grada Varaždinskih Toplica („Službeni vjesnik  Varaždinske  županije“,  broj 10/21.) i članka 26. Poslovnika Gradskog vijeća Grada Varaždinskih Toplica („Službeni vjesnik Varaždinske županije“, broj 7/13., 26/13., 4/18., 83/19., 12/20., 10/21. i 89/21. – pročišćeni tekst i 102/22.), Gradsko vijeće Grada Varaždinskih Toplica, na sjednici održanoj </t>
    </r>
    <r>
      <rPr>
        <u/>
        <sz val="12"/>
        <color rgb="FF000000"/>
        <rFont val="Arial Narrow"/>
        <family val="2"/>
        <charset val="238"/>
      </rPr>
      <t xml:space="preserve">                           </t>
    </r>
    <r>
      <rPr>
        <sz val="12"/>
        <color rgb="FF000000"/>
        <rFont val="Arial Narrow"/>
        <family val="2"/>
        <charset val="238"/>
      </rPr>
      <t>2025, donosi</t>
    </r>
  </si>
  <si>
    <t xml:space="preserve">PRIJEDLOG </t>
  </si>
  <si>
    <t xml:space="preserve">     KOMUNALNE  INFRASTRUKTURE</t>
  </si>
  <si>
    <t>I. Izmjene i dopune Programa održavanja komunalne  infrastrukture na području Grada Varaždinskih Toplica za 2025. godinu, izrađene su  u skladu s predvidivim sredstvima i izvorima financiranja utvrđenim I. Izmjenama i dopunama Proračuna Grada Varaždinskih Toplica za 2025. godinu i projekcije za 2026. i 2027. godinu, tako da se Program održavanja komunalne infrastrukture na području Grada Varaždinskih Toplica  ("Službeni vjesnik Varaždinske županije", broj 112/24.) mijenja i glasi kako slijedi:</t>
  </si>
  <si>
    <t>Ovim I. Izmjenama i dopunama Programa održavanja komunalne  infrastrukture u 2025. godini (u daljnjem tekstu : Program) na području Grada Varaždinskih Toplica, u skladu s predvidivim sredstvima i izvorima financiranja, određuje se opis i opseg poslova održavanja komunalne infrastrukture s procjenom pojedinih troškova po djelatnostima i iskaz financijskih sredstava potrebnih za ostvarivanje Programa, s naznakom izvora financiranja.</t>
  </si>
  <si>
    <r>
      <t xml:space="preserve">Sredstva za ostvarivanje I. Izmjena i dopuna Programa održavanja komunalne infrastrukture u 2025. godini planirana su u iznosu od </t>
    </r>
    <r>
      <rPr>
        <b/>
        <sz val="12"/>
        <color rgb="FF000000"/>
        <rFont val="Arial Narrow"/>
        <family val="2"/>
        <charset val="238"/>
      </rPr>
      <t>618.000,00 €</t>
    </r>
    <r>
      <rPr>
        <sz val="12"/>
        <color rgb="FF000000"/>
        <rFont val="Arial Narrow"/>
        <family val="2"/>
        <charset val="238"/>
      </rPr>
      <t>, a osigurat će se iz sljedećih izvora:</t>
    </r>
  </si>
  <si>
    <r>
      <t xml:space="preserve">Predvidiva sredstva za financiranje I. Izmjena i dopuna Programa održavanja komunalne infrastrukture u 2025. godini u iznosu od </t>
    </r>
    <r>
      <rPr>
        <b/>
        <sz val="12"/>
        <color rgb="FF000000"/>
        <rFont val="Arial Narrow"/>
        <family val="2"/>
        <charset val="238"/>
      </rPr>
      <t>618.000,00 €</t>
    </r>
    <r>
      <rPr>
        <sz val="12"/>
        <color rgb="FF000000"/>
        <rFont val="Arial Narrow"/>
        <family val="2"/>
        <charset val="238"/>
      </rPr>
      <t>, rasporedit će se za financiranje i obavljanja komunalne djelatnosti održavanja komunalne infrastrukture po aktivnostima:</t>
    </r>
  </si>
  <si>
    <t>Ove I. Izmjene i dopune Programa održavanja komunalne infrastrukture na području Grada Varaždinskih Toplica za 2025. godinu, objavit će se u "Službenom vjesniku Varaždinske županije" i stupaju na snagu osmog dana od dana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</si>
</sst>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€-41A]"/>
    <numFmt numFmtId="165" formatCode="#,##0.00&quot; &quot;[$kn-41A];[Red]&quot;-&quot;#,##0.00&quot; &quot;[$kn-41A]"/>
    <numFmt numFmtId="166" formatCode="#,##0.00\ [$€-41A]"/>
    <numFmt numFmtId="167" formatCode="[$-41A]General"/>
  </numFmts>
  <fonts count="31" x14ac:knownFonts="1">
    <font>
      <sz val="11"/>
      <color rgb="FF000000"/>
      <name val="Calibri"/>
      <family val="2"/>
      <charset val="238"/>
    </font>
    <font>
      <sz val="11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sz val="10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11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u/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i/>
      <sz val="9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167" fontId="9" fillId="0" borderId="0" applyFont="0" applyBorder="0" applyProtection="0"/>
  </cellStyleXfs>
  <cellXfs count="11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shrinkToFit="1"/>
    </xf>
    <xf numFmtId="0" fontId="2" fillId="2" borderId="0" xfId="0" applyFont="1" applyFill="1" applyAlignment="1">
      <alignment shrinkToFit="1"/>
    </xf>
    <xf numFmtId="164" fontId="2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horizontal="right" vertical="center" shrinkToFit="1"/>
    </xf>
    <xf numFmtId="166" fontId="1" fillId="2" borderId="0" xfId="0" applyNumberFormat="1" applyFont="1" applyFill="1" applyAlignment="1">
      <alignment shrinkToFit="1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justify" vertical="center" shrinkToFit="1"/>
    </xf>
    <xf numFmtId="0" fontId="3" fillId="2" borderId="0" xfId="0" applyFont="1" applyFill="1" applyAlignment="1">
      <alignment horizontal="justify" vertical="center" shrinkToFit="1"/>
    </xf>
    <xf numFmtId="0" fontId="6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justify" vertical="center" shrinkToFit="1"/>
    </xf>
    <xf numFmtId="165" fontId="8" fillId="2" borderId="0" xfId="0" applyNumberFormat="1" applyFont="1" applyFill="1" applyAlignment="1">
      <alignment horizontal="justify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wrapText="1"/>
    </xf>
    <xf numFmtId="164" fontId="14" fillId="0" borderId="0" xfId="0" applyNumberFormat="1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164" fontId="1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 wrapText="1"/>
    </xf>
    <xf numFmtId="16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horizontal="justify" vertical="center" wrapText="1"/>
    </xf>
    <xf numFmtId="164" fontId="16" fillId="0" borderId="2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64" fontId="20" fillId="0" borderId="0" xfId="0" applyNumberFormat="1" applyFont="1"/>
    <xf numFmtId="0" fontId="19" fillId="0" borderId="0" xfId="0" applyFont="1" applyAlignment="1">
      <alignment horizontal="right" vertical="center"/>
    </xf>
    <xf numFmtId="165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165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justify" vertical="center"/>
    </xf>
    <xf numFmtId="164" fontId="17" fillId="2" borderId="0" xfId="0" applyNumberFormat="1" applyFont="1" applyFill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indent="8"/>
    </xf>
    <xf numFmtId="0" fontId="16" fillId="0" borderId="1" xfId="0" applyFont="1" applyBorder="1" applyAlignment="1">
      <alignment horizontal="left" vertical="center" wrapText="1"/>
    </xf>
    <xf numFmtId="164" fontId="17" fillId="0" borderId="0" xfId="0" applyNumberFormat="1" applyFont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164" fontId="11" fillId="0" borderId="0" xfId="0" applyNumberFormat="1" applyFont="1"/>
    <xf numFmtId="164" fontId="20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justify" wrapText="1"/>
    </xf>
    <xf numFmtId="164" fontId="17" fillId="2" borderId="3" xfId="0" applyNumberFormat="1" applyFont="1" applyFill="1" applyBorder="1" applyAlignment="1">
      <alignment vertical="center" wrapText="1"/>
    </xf>
    <xf numFmtId="164" fontId="20" fillId="2" borderId="0" xfId="0" applyNumberFormat="1" applyFont="1" applyFill="1"/>
    <xf numFmtId="165" fontId="11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164" fontId="17" fillId="2" borderId="4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17" fillId="2" borderId="0" xfId="0" applyFont="1" applyFill="1" applyAlignment="1">
      <alignment horizontal="justify" vertical="center" wrapText="1"/>
    </xf>
    <xf numFmtId="0" fontId="17" fillId="2" borderId="0" xfId="0" applyFont="1" applyFill="1" applyAlignment="1">
      <alignment vertical="center" wrapText="1"/>
    </xf>
    <xf numFmtId="164" fontId="17" fillId="2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justify" vertical="center" wrapText="1"/>
    </xf>
    <xf numFmtId="164" fontId="16" fillId="2" borderId="2" xfId="0" applyNumberFormat="1" applyFont="1" applyFill="1" applyBorder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justify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4" fontId="17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horizontal="left" vertical="top" wrapText="1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indent="15"/>
    </xf>
    <xf numFmtId="164" fontId="13" fillId="0" borderId="0" xfId="0" applyNumberFormat="1" applyFont="1"/>
    <xf numFmtId="0" fontId="10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right"/>
    </xf>
    <xf numFmtId="0" fontId="10" fillId="2" borderId="0" xfId="0" applyFont="1" applyFill="1" applyAlignment="1">
      <alignment horizontal="justify" vertical="justify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justify" vertical="justify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left" vertical="center" wrapText="1" indent="1"/>
    </xf>
    <xf numFmtId="167" fontId="10" fillId="0" borderId="0" xfId="1" applyFont="1" applyAlignment="1">
      <alignment horizontal="center" vertical="center" wrapText="1" shrinkToFit="1"/>
    </xf>
    <xf numFmtId="167" fontId="10" fillId="0" borderId="0" xfId="1" applyFont="1" applyAlignment="1">
      <alignment horizontal="center" vertical="center" shrinkToFit="1"/>
    </xf>
    <xf numFmtId="0" fontId="21" fillId="0" borderId="0" xfId="0" applyFont="1" applyAlignment="1">
      <alignment horizontal="justify" vertical="justify" wrapText="1"/>
    </xf>
  </cellXfs>
  <cellStyles count="2">
    <cellStyle name="Excel Built-in Normal" xfId="1" xr:uid="{18FA6C06-BBFA-4510-B584-E8D47DFA5BC5}"/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1323978</xdr:colOff>
      <xdr:row>0</xdr:row>
      <xdr:rowOff>0</xdr:rowOff>
    </xdr:from>
    <xdr:ext cx="523878" cy="666753"/>
    <xdr:pic>
      <xdr:nvPicPr>
        <xdr:cNvPr id="2" name="Slika 1">
          <a:extLst>
            <a:ext uri="{FF2B5EF4-FFF2-40B4-BE49-F238E27FC236}">
              <a16:creationId xmlns:a16="http://schemas.microsoft.com/office/drawing/2014/main" id="{24FBD70A-26DB-9E27-E210-EAAFC86AB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23978" y="0"/>
          <a:ext cx="523878" cy="666753"/>
        </a:xfrm>
        <a:prstGeom prst="rect">
          <a:avLst/>
        </a:prstGeom>
        <a:solidFill>
          <a:srgbClr val="FFFFFF"/>
        </a:solidFill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9224-F951-4BB6-BB1F-AF4EA4C7330D}">
  <dimension ref="A1:E259"/>
  <sheetViews>
    <sheetView tabSelected="1" view="pageBreakPreview" zoomScale="115" zoomScaleNormal="85" zoomScaleSheetLayoutView="115" workbookViewId="0">
      <pane xSplit="3" topLeftCell="D1" activePane="topRight" state="frozen"/>
      <selection pane="topRight" activeCell="A59" sqref="A59:C59"/>
    </sheetView>
  </sheetViews>
  <sheetFormatPr defaultRowHeight="15" x14ac:dyDescent="0.25"/>
  <cols>
    <col min="1" max="1" width="46" customWidth="1"/>
    <col min="2" max="2" width="82.5703125" style="2" customWidth="1"/>
    <col min="3" max="3" width="20" customWidth="1"/>
    <col min="4" max="4" width="7.85546875" style="3" customWidth="1"/>
    <col min="5" max="5" width="12.7109375" bestFit="1" customWidth="1"/>
  </cols>
  <sheetData>
    <row r="1" spans="1:5" ht="16.5" x14ac:dyDescent="0.3">
      <c r="A1" s="17"/>
      <c r="B1" s="16"/>
      <c r="C1" s="17"/>
    </row>
    <row r="2" spans="1:5" ht="18.75" x14ac:dyDescent="0.3">
      <c r="A2" s="17"/>
      <c r="B2" s="100" t="s">
        <v>215</v>
      </c>
      <c r="C2" s="100"/>
    </row>
    <row r="3" spans="1:5" ht="16.5" x14ac:dyDescent="0.3">
      <c r="A3" s="17"/>
      <c r="B3" s="16"/>
      <c r="C3" s="17"/>
    </row>
    <row r="4" spans="1:5" ht="19.5" customHeight="1" x14ac:dyDescent="0.3">
      <c r="A4" s="17"/>
      <c r="B4" s="16"/>
      <c r="C4" s="17"/>
    </row>
    <row r="5" spans="1:5" ht="16.5" x14ac:dyDescent="0.3">
      <c r="A5" s="15" t="s">
        <v>0</v>
      </c>
      <c r="B5" s="16"/>
      <c r="C5" s="17"/>
    </row>
    <row r="6" spans="1:5" ht="16.5" x14ac:dyDescent="0.3">
      <c r="A6" s="15" t="s">
        <v>1</v>
      </c>
      <c r="B6" s="16"/>
      <c r="C6" s="17"/>
    </row>
    <row r="7" spans="1:5" ht="16.5" x14ac:dyDescent="0.3">
      <c r="A7" s="15" t="s">
        <v>2</v>
      </c>
      <c r="B7" s="16"/>
      <c r="C7" s="17"/>
    </row>
    <row r="8" spans="1:5" ht="16.5" x14ac:dyDescent="0.3">
      <c r="A8" s="15" t="s">
        <v>3</v>
      </c>
      <c r="B8" s="16"/>
      <c r="C8" s="17"/>
    </row>
    <row r="9" spans="1:5" ht="16.5" x14ac:dyDescent="0.3">
      <c r="A9" s="15" t="s">
        <v>155</v>
      </c>
      <c r="B9" s="16"/>
      <c r="C9" s="17"/>
    </row>
    <row r="10" spans="1:5" ht="16.5" x14ac:dyDescent="0.3">
      <c r="A10" s="15" t="s">
        <v>156</v>
      </c>
      <c r="B10" s="16"/>
      <c r="C10" s="17"/>
    </row>
    <row r="11" spans="1:5" ht="21" customHeight="1" x14ac:dyDescent="0.3">
      <c r="A11" s="15" t="s">
        <v>157</v>
      </c>
      <c r="B11" s="18"/>
      <c r="C11" s="17"/>
    </row>
    <row r="12" spans="1:5" ht="16.5" x14ac:dyDescent="0.3">
      <c r="A12" s="19"/>
      <c r="B12" s="16"/>
      <c r="C12" s="17"/>
    </row>
    <row r="13" spans="1:5" ht="16.5" x14ac:dyDescent="0.3">
      <c r="A13" s="19"/>
      <c r="B13" s="16"/>
      <c r="C13" s="17"/>
    </row>
    <row r="14" spans="1:5" ht="47.25" customHeight="1" x14ac:dyDescent="0.25">
      <c r="A14" s="101" t="s">
        <v>214</v>
      </c>
      <c r="B14" s="101"/>
      <c r="C14" s="101"/>
    </row>
    <row r="15" spans="1:5" ht="47.25" customHeight="1" x14ac:dyDescent="0.3">
      <c r="A15" s="20"/>
      <c r="B15" s="16"/>
      <c r="C15" s="17"/>
    </row>
    <row r="16" spans="1:5" ht="15.75" x14ac:dyDescent="0.25">
      <c r="A16" s="103" t="s">
        <v>203</v>
      </c>
      <c r="B16" s="103"/>
      <c r="C16" s="103"/>
      <c r="D16" s="95"/>
      <c r="E16" s="95"/>
    </row>
    <row r="17" spans="1:3" ht="15.75" x14ac:dyDescent="0.25">
      <c r="A17" s="102" t="s">
        <v>216</v>
      </c>
      <c r="B17" s="102"/>
      <c r="C17" s="102"/>
    </row>
    <row r="18" spans="1:3" ht="15.75" x14ac:dyDescent="0.25">
      <c r="A18" s="102" t="s">
        <v>152</v>
      </c>
      <c r="B18" s="102"/>
      <c r="C18" s="102"/>
    </row>
    <row r="19" spans="1:3" ht="16.5" x14ac:dyDescent="0.3">
      <c r="A19" s="19"/>
      <c r="B19" s="16"/>
      <c r="C19" s="17"/>
    </row>
    <row r="20" spans="1:3" ht="46.5" customHeight="1" x14ac:dyDescent="0.25">
      <c r="A20" s="101" t="s">
        <v>217</v>
      </c>
      <c r="B20" s="101"/>
      <c r="C20" s="101"/>
    </row>
    <row r="21" spans="1:3" ht="21.75" customHeight="1" x14ac:dyDescent="0.25">
      <c r="A21" s="21"/>
      <c r="B21" s="21"/>
      <c r="C21" s="21"/>
    </row>
    <row r="22" spans="1:3" ht="15.75" x14ac:dyDescent="0.25">
      <c r="A22" s="22" t="s">
        <v>4</v>
      </c>
      <c r="B22" s="23"/>
      <c r="C22" s="24"/>
    </row>
    <row r="23" spans="1:3" ht="46.5" customHeight="1" x14ac:dyDescent="0.25">
      <c r="A23" s="104" t="s">
        <v>218</v>
      </c>
      <c r="B23" s="104"/>
      <c r="C23" s="104"/>
    </row>
    <row r="24" spans="1:3" ht="15.75" x14ac:dyDescent="0.25">
      <c r="A24" s="25"/>
      <c r="B24" s="23"/>
      <c r="C24" s="24"/>
    </row>
    <row r="25" spans="1:3" ht="21.75" customHeight="1" x14ac:dyDescent="0.25">
      <c r="A25" s="105" t="s">
        <v>5</v>
      </c>
      <c r="B25" s="105"/>
      <c r="C25" s="24"/>
    </row>
    <row r="26" spans="1:3" ht="17.25" customHeight="1" x14ac:dyDescent="0.25">
      <c r="A26" s="25" t="s">
        <v>6</v>
      </c>
      <c r="B26" s="26"/>
      <c r="C26" s="24"/>
    </row>
    <row r="27" spans="1:3" ht="17.25" customHeight="1" x14ac:dyDescent="0.25">
      <c r="A27" s="27" t="s">
        <v>7</v>
      </c>
      <c r="B27" s="28"/>
      <c r="C27" s="24"/>
    </row>
    <row r="28" spans="1:3" ht="17.25" customHeight="1" x14ac:dyDescent="0.25">
      <c r="A28" s="27" t="s">
        <v>8</v>
      </c>
      <c r="B28" s="28"/>
      <c r="C28" s="24"/>
    </row>
    <row r="29" spans="1:3" ht="17.25" customHeight="1" x14ac:dyDescent="0.25">
      <c r="A29" s="27" t="s">
        <v>9</v>
      </c>
      <c r="B29" s="28"/>
      <c r="C29" s="27"/>
    </row>
    <row r="30" spans="1:3" ht="17.25" customHeight="1" x14ac:dyDescent="0.25">
      <c r="A30" s="27" t="s">
        <v>10</v>
      </c>
      <c r="B30" s="28"/>
      <c r="C30" s="27"/>
    </row>
    <row r="31" spans="1:3" ht="17.25" customHeight="1" x14ac:dyDescent="0.25">
      <c r="A31" s="27" t="s">
        <v>11</v>
      </c>
      <c r="B31" s="28"/>
      <c r="C31" s="24"/>
    </row>
    <row r="32" spans="1:3" ht="17.25" customHeight="1" x14ac:dyDescent="0.25">
      <c r="A32" s="27" t="s">
        <v>12</v>
      </c>
      <c r="B32" s="28"/>
      <c r="C32" s="24"/>
    </row>
    <row r="33" spans="1:5" ht="15.75" x14ac:dyDescent="0.25">
      <c r="A33" s="27"/>
      <c r="B33" s="23"/>
      <c r="C33" s="24"/>
    </row>
    <row r="34" spans="1:5" ht="49.5" customHeight="1" x14ac:dyDescent="0.25">
      <c r="A34" s="106" t="s">
        <v>13</v>
      </c>
      <c r="B34" s="106"/>
      <c r="C34" s="106"/>
    </row>
    <row r="35" spans="1:5" ht="15.75" x14ac:dyDescent="0.25">
      <c r="A35" s="27"/>
      <c r="B35" s="23"/>
      <c r="C35" s="24"/>
    </row>
    <row r="36" spans="1:5" ht="15.75" x14ac:dyDescent="0.25">
      <c r="A36" s="22" t="s">
        <v>14</v>
      </c>
      <c r="B36" s="23"/>
      <c r="C36" s="24"/>
    </row>
    <row r="37" spans="1:5" ht="15.75" x14ac:dyDescent="0.25">
      <c r="A37" s="25"/>
      <c r="B37" s="23"/>
      <c r="C37" s="24"/>
    </row>
    <row r="38" spans="1:5" ht="32.25" customHeight="1" x14ac:dyDescent="0.25">
      <c r="A38" s="98" t="s">
        <v>219</v>
      </c>
      <c r="B38" s="98"/>
      <c r="C38" s="98"/>
      <c r="D38" s="4"/>
      <c r="E38" s="1"/>
    </row>
    <row r="39" spans="1:5" ht="18" customHeight="1" x14ac:dyDescent="0.25">
      <c r="A39" s="29" t="s">
        <v>15</v>
      </c>
      <c r="B39" s="30"/>
      <c r="C39" s="31">
        <f>C75+C102+C120+C136+C187+C230+C246</f>
        <v>297500</v>
      </c>
      <c r="D39" s="4"/>
    </row>
    <row r="40" spans="1:5" ht="18" customHeight="1" x14ac:dyDescent="0.25">
      <c r="A40" s="32" t="s">
        <v>16</v>
      </c>
      <c r="B40" s="30"/>
      <c r="C40" s="31">
        <f>C76</f>
        <v>1500</v>
      </c>
      <c r="D40" s="4"/>
    </row>
    <row r="41" spans="1:5" ht="18" customHeight="1" x14ac:dyDescent="0.25">
      <c r="A41" s="33" t="s">
        <v>17</v>
      </c>
      <c r="B41" s="34"/>
      <c r="C41" s="35"/>
      <c r="D41" s="4"/>
    </row>
    <row r="42" spans="1:5" ht="18" customHeight="1" x14ac:dyDescent="0.25">
      <c r="A42" s="32" t="s">
        <v>16</v>
      </c>
      <c r="B42" s="34"/>
      <c r="C42" s="31">
        <f>SUM(C77,C103,C121,C137,C188,C213,C247)</f>
        <v>319000</v>
      </c>
    </row>
    <row r="43" spans="1:5" ht="18" customHeight="1" x14ac:dyDescent="0.25">
      <c r="A43" s="33" t="s">
        <v>18</v>
      </c>
      <c r="B43" s="30"/>
      <c r="C43" s="35"/>
      <c r="D43" s="14"/>
    </row>
    <row r="44" spans="1:5" ht="15.75" x14ac:dyDescent="0.25">
      <c r="A44" s="15"/>
      <c r="B44" s="28"/>
      <c r="C44" s="24"/>
      <c r="D44" s="14"/>
    </row>
    <row r="45" spans="1:5" ht="33" customHeight="1" x14ac:dyDescent="0.25">
      <c r="A45" s="98" t="s">
        <v>220</v>
      </c>
      <c r="B45" s="98"/>
      <c r="C45" s="98"/>
      <c r="D45" s="4"/>
    </row>
    <row r="46" spans="1:5" ht="15.75" x14ac:dyDescent="0.25">
      <c r="A46" s="25"/>
      <c r="B46" s="23"/>
      <c r="C46" s="24"/>
      <c r="D46" s="4"/>
    </row>
    <row r="47" spans="1:5" ht="18" customHeight="1" x14ac:dyDescent="0.25">
      <c r="A47" s="107" t="s">
        <v>19</v>
      </c>
      <c r="B47" s="107"/>
      <c r="C47" s="36">
        <v>45000</v>
      </c>
      <c r="D47" s="4"/>
    </row>
    <row r="48" spans="1:5" ht="18" customHeight="1" x14ac:dyDescent="0.25">
      <c r="A48" s="107" t="s">
        <v>20</v>
      </c>
      <c r="B48" s="107"/>
      <c r="C48" s="36">
        <v>185000</v>
      </c>
      <c r="D48" s="4"/>
    </row>
    <row r="49" spans="1:4" ht="18" customHeight="1" x14ac:dyDescent="0.25">
      <c r="A49" s="107" t="s">
        <v>21</v>
      </c>
      <c r="B49" s="107"/>
      <c r="C49" s="36">
        <v>90000</v>
      </c>
      <c r="D49" s="4"/>
    </row>
    <row r="50" spans="1:4" ht="18" customHeight="1" x14ac:dyDescent="0.25">
      <c r="A50" s="107" t="s">
        <v>158</v>
      </c>
      <c r="B50" s="107"/>
      <c r="C50" s="36">
        <v>30000</v>
      </c>
      <c r="D50" s="4"/>
    </row>
    <row r="51" spans="1:4" ht="18" customHeight="1" x14ac:dyDescent="0.25">
      <c r="A51" s="107" t="s">
        <v>22</v>
      </c>
      <c r="B51" s="107"/>
      <c r="C51" s="36">
        <v>160000</v>
      </c>
      <c r="D51" s="4"/>
    </row>
    <row r="52" spans="1:4" ht="18" customHeight="1" x14ac:dyDescent="0.25">
      <c r="A52" s="107" t="s">
        <v>23</v>
      </c>
      <c r="B52" s="107"/>
      <c r="C52" s="36">
        <v>60000</v>
      </c>
      <c r="D52" s="4"/>
    </row>
    <row r="53" spans="1:4" ht="18" customHeight="1" x14ac:dyDescent="0.25">
      <c r="A53" s="107" t="s">
        <v>24</v>
      </c>
      <c r="B53" s="107"/>
      <c r="C53" s="36">
        <v>28000</v>
      </c>
      <c r="D53" s="5"/>
    </row>
    <row r="54" spans="1:4" ht="15.75" x14ac:dyDescent="0.25">
      <c r="A54" s="105" t="s">
        <v>205</v>
      </c>
      <c r="B54" s="105"/>
      <c r="C54" s="97">
        <v>20000</v>
      </c>
      <c r="D54" s="4"/>
    </row>
    <row r="55" spans="1:4" ht="18" customHeight="1" x14ac:dyDescent="0.25">
      <c r="A55" s="15"/>
      <c r="B55" s="15"/>
      <c r="C55" s="97"/>
      <c r="D55" s="4"/>
    </row>
    <row r="56" spans="1:4" ht="28.5" customHeight="1" x14ac:dyDescent="0.25">
      <c r="A56" s="99" t="s">
        <v>25</v>
      </c>
      <c r="B56" s="99"/>
      <c r="C56" s="24"/>
      <c r="D56" s="4"/>
    </row>
    <row r="57" spans="1:4" ht="22.5" customHeight="1" x14ac:dyDescent="0.25">
      <c r="A57" s="99" t="s">
        <v>159</v>
      </c>
      <c r="B57" s="99"/>
      <c r="C57" s="24"/>
      <c r="D57" s="4"/>
    </row>
    <row r="58" spans="1:4" ht="15.75" x14ac:dyDescent="0.25">
      <c r="C58" s="24"/>
      <c r="D58" s="4"/>
    </row>
    <row r="59" spans="1:4" ht="91.5" customHeight="1" x14ac:dyDescent="0.25">
      <c r="A59" s="101" t="s">
        <v>154</v>
      </c>
      <c r="B59" s="101"/>
      <c r="C59" s="101"/>
      <c r="D59" s="4"/>
    </row>
    <row r="60" spans="1:4" ht="16.5" customHeight="1" x14ac:dyDescent="0.25">
      <c r="A60" s="98" t="s">
        <v>26</v>
      </c>
      <c r="B60" s="98"/>
      <c r="C60" s="98"/>
      <c r="D60" s="4"/>
    </row>
    <row r="61" spans="1:4" ht="31.5" customHeight="1" x14ac:dyDescent="0.25">
      <c r="A61" s="101" t="s">
        <v>213</v>
      </c>
      <c r="B61" s="101"/>
      <c r="C61" s="101"/>
      <c r="D61" s="4"/>
    </row>
    <row r="62" spans="1:4" ht="19.5" customHeight="1" thickBot="1" x14ac:dyDescent="0.3">
      <c r="A62" s="37"/>
      <c r="B62" s="37"/>
      <c r="C62" s="24"/>
      <c r="D62" s="4"/>
    </row>
    <row r="63" spans="1:4" ht="15.75" thickBot="1" x14ac:dyDescent="0.3">
      <c r="A63" s="38" t="s">
        <v>27</v>
      </c>
      <c r="B63" s="39" t="s">
        <v>28</v>
      </c>
      <c r="C63" s="40" t="s">
        <v>160</v>
      </c>
    </row>
    <row r="64" spans="1:4" ht="20.100000000000001" customHeight="1" x14ac:dyDescent="0.25">
      <c r="A64" s="41" t="s">
        <v>29</v>
      </c>
      <c r="B64" s="41" t="s">
        <v>30</v>
      </c>
      <c r="C64" s="42">
        <v>4850</v>
      </c>
      <c r="D64" s="6"/>
    </row>
    <row r="65" spans="1:4" ht="20.100000000000001" customHeight="1" x14ac:dyDescent="0.25">
      <c r="A65" s="41" t="s">
        <v>31</v>
      </c>
      <c r="B65" s="43" t="s">
        <v>32</v>
      </c>
      <c r="C65" s="42">
        <v>4200</v>
      </c>
      <c r="D65" s="6"/>
    </row>
    <row r="66" spans="1:4" ht="30" customHeight="1" x14ac:dyDescent="0.25">
      <c r="A66" s="41" t="s">
        <v>33</v>
      </c>
      <c r="B66" s="41" t="s">
        <v>34</v>
      </c>
      <c r="C66" s="42">
        <v>4500</v>
      </c>
      <c r="D66" s="6"/>
    </row>
    <row r="67" spans="1:4" ht="33" customHeight="1" x14ac:dyDescent="0.25">
      <c r="A67" s="41" t="s">
        <v>35</v>
      </c>
      <c r="B67" s="41" t="s">
        <v>36</v>
      </c>
      <c r="C67" s="42">
        <v>3450</v>
      </c>
      <c r="D67" s="6"/>
    </row>
    <row r="68" spans="1:4" ht="27.75" customHeight="1" x14ac:dyDescent="0.25">
      <c r="A68" s="41" t="s">
        <v>37</v>
      </c>
      <c r="B68" s="41" t="s">
        <v>38</v>
      </c>
      <c r="C68" s="42">
        <v>5500</v>
      </c>
      <c r="D68" s="6"/>
    </row>
    <row r="69" spans="1:4" ht="24.75" customHeight="1" x14ac:dyDescent="0.25">
      <c r="A69" s="41" t="s">
        <v>39</v>
      </c>
      <c r="B69" s="41" t="s">
        <v>40</v>
      </c>
      <c r="C69" s="42">
        <v>5200</v>
      </c>
      <c r="D69" s="6"/>
    </row>
    <row r="70" spans="1:4" ht="29.25" customHeight="1" thickBot="1" x14ac:dyDescent="0.3">
      <c r="A70" s="41" t="s">
        <v>41</v>
      </c>
      <c r="B70" s="41" t="s">
        <v>42</v>
      </c>
      <c r="C70" s="42">
        <v>8300</v>
      </c>
      <c r="D70" s="6"/>
    </row>
    <row r="71" spans="1:4" ht="20.100000000000001" customHeight="1" thickBot="1" x14ac:dyDescent="0.3">
      <c r="A71" s="44" t="s">
        <v>43</v>
      </c>
      <c r="B71" s="44"/>
      <c r="C71" s="45">
        <f>SUM(C64:C70)</f>
        <v>36000</v>
      </c>
    </row>
    <row r="72" spans="1:4" ht="20.100000000000001" customHeight="1" thickBot="1" x14ac:dyDescent="0.3">
      <c r="A72" s="44" t="s">
        <v>44</v>
      </c>
      <c r="B72" s="44"/>
      <c r="C72" s="46">
        <f>C71*0.25</f>
        <v>9000</v>
      </c>
      <c r="D72" s="7"/>
    </row>
    <row r="73" spans="1:4" ht="20.100000000000001" customHeight="1" thickBot="1" x14ac:dyDescent="0.3">
      <c r="A73" s="38" t="s">
        <v>161</v>
      </c>
      <c r="B73" s="38"/>
      <c r="C73" s="47">
        <f>SUM(C71:C72)</f>
        <v>45000</v>
      </c>
      <c r="D73" s="8"/>
    </row>
    <row r="74" spans="1:4" ht="21" customHeight="1" x14ac:dyDescent="0.3">
      <c r="A74" s="48" t="s">
        <v>162</v>
      </c>
      <c r="B74" s="43" t="s">
        <v>45</v>
      </c>
      <c r="C74" s="49">
        <f>SUM(C75:C77)</f>
        <v>45000</v>
      </c>
      <c r="D74" s="9"/>
    </row>
    <row r="75" spans="1:4" ht="20.100000000000001" customHeight="1" x14ac:dyDescent="0.3">
      <c r="A75" s="50" t="s">
        <v>163</v>
      </c>
      <c r="B75" s="51" t="s">
        <v>46</v>
      </c>
      <c r="C75" s="49">
        <v>39500</v>
      </c>
    </row>
    <row r="76" spans="1:4" ht="20.100000000000001" customHeight="1" x14ac:dyDescent="0.3">
      <c r="A76" s="50">
        <v>43</v>
      </c>
      <c r="B76" s="52" t="s">
        <v>47</v>
      </c>
      <c r="C76" s="49">
        <v>1500</v>
      </c>
    </row>
    <row r="77" spans="1:4" ht="20.100000000000001" customHeight="1" x14ac:dyDescent="0.3">
      <c r="A77" s="50">
        <v>45</v>
      </c>
      <c r="B77" s="52" t="s">
        <v>48</v>
      </c>
      <c r="C77" s="49">
        <v>4000</v>
      </c>
    </row>
    <row r="78" spans="1:4" ht="37.5" customHeight="1" x14ac:dyDescent="0.3">
      <c r="A78" s="53"/>
      <c r="B78" s="54"/>
      <c r="C78" s="49"/>
    </row>
    <row r="79" spans="1:4" ht="20.100000000000001" customHeight="1" x14ac:dyDescent="0.25">
      <c r="A79" s="99" t="s">
        <v>49</v>
      </c>
      <c r="B79" s="99"/>
      <c r="C79" s="24"/>
    </row>
    <row r="80" spans="1:4" ht="20.100000000000001" customHeight="1" x14ac:dyDescent="0.25">
      <c r="A80" s="55"/>
      <c r="B80" s="23"/>
      <c r="C80" s="24"/>
    </row>
    <row r="81" spans="1:4" ht="49.5" customHeight="1" x14ac:dyDescent="0.25">
      <c r="A81" s="98" t="s">
        <v>50</v>
      </c>
      <c r="B81" s="98"/>
      <c r="C81" s="98"/>
    </row>
    <row r="82" spans="1:4" ht="30" customHeight="1" x14ac:dyDescent="0.25">
      <c r="A82" s="110" t="s">
        <v>153</v>
      </c>
      <c r="B82" s="110"/>
      <c r="C82" s="110"/>
    </row>
    <row r="83" spans="1:4" ht="31.5" customHeight="1" x14ac:dyDescent="0.25">
      <c r="A83" s="98" t="s">
        <v>164</v>
      </c>
      <c r="B83" s="98"/>
      <c r="C83" s="98"/>
    </row>
    <row r="84" spans="1:4" ht="20.100000000000001" customHeight="1" thickBot="1" x14ac:dyDescent="0.35">
      <c r="A84" s="20"/>
      <c r="B84" s="16"/>
      <c r="C84" s="17"/>
    </row>
    <row r="85" spans="1:4" ht="27" customHeight="1" thickBot="1" x14ac:dyDescent="0.3">
      <c r="A85" s="38" t="s">
        <v>27</v>
      </c>
      <c r="B85" s="39" t="s">
        <v>28</v>
      </c>
      <c r="C85" s="40" t="s">
        <v>160</v>
      </c>
    </row>
    <row r="86" spans="1:4" ht="20.100000000000001" customHeight="1" x14ac:dyDescent="0.25">
      <c r="A86" s="44" t="s">
        <v>51</v>
      </c>
      <c r="B86" s="41" t="s">
        <v>52</v>
      </c>
      <c r="C86" s="56">
        <v>17000</v>
      </c>
      <c r="D86" s="6"/>
    </row>
    <row r="87" spans="1:4" ht="20.100000000000001" customHeight="1" x14ac:dyDescent="0.25">
      <c r="A87" s="41" t="s">
        <v>53</v>
      </c>
      <c r="B87" s="43" t="s">
        <v>54</v>
      </c>
      <c r="C87" s="56">
        <v>14000</v>
      </c>
      <c r="D87" s="6"/>
    </row>
    <row r="88" spans="1:4" ht="39.75" customHeight="1" x14ac:dyDescent="0.25">
      <c r="A88" s="41" t="s">
        <v>55</v>
      </c>
      <c r="B88" s="41" t="s">
        <v>56</v>
      </c>
      <c r="C88" s="56">
        <v>56000</v>
      </c>
      <c r="D88" s="6"/>
    </row>
    <row r="89" spans="1:4" ht="27" customHeight="1" x14ac:dyDescent="0.25">
      <c r="A89" s="41" t="s">
        <v>57</v>
      </c>
      <c r="B89" s="41" t="s">
        <v>58</v>
      </c>
      <c r="C89" s="57">
        <v>30000</v>
      </c>
      <c r="D89" s="6"/>
    </row>
    <row r="90" spans="1:4" ht="20.100000000000001" customHeight="1" x14ac:dyDescent="0.25">
      <c r="A90" s="41"/>
      <c r="B90" s="41" t="s">
        <v>59</v>
      </c>
      <c r="C90" s="57"/>
      <c r="D90" s="6"/>
    </row>
    <row r="91" spans="1:4" ht="20.100000000000001" customHeight="1" x14ac:dyDescent="0.25">
      <c r="A91" s="41"/>
      <c r="B91" s="41" t="s">
        <v>60</v>
      </c>
      <c r="C91" s="57"/>
      <c r="D91" s="6"/>
    </row>
    <row r="92" spans="1:4" ht="20.100000000000001" customHeight="1" x14ac:dyDescent="0.25">
      <c r="A92" s="41" t="s">
        <v>61</v>
      </c>
      <c r="B92" s="41" t="s">
        <v>62</v>
      </c>
      <c r="C92" s="56">
        <v>9000</v>
      </c>
      <c r="D92" s="6"/>
    </row>
    <row r="93" spans="1:4" ht="20.100000000000001" customHeight="1" x14ac:dyDescent="0.25">
      <c r="A93" s="41" t="s">
        <v>63</v>
      </c>
      <c r="B93" s="41" t="s">
        <v>64</v>
      </c>
      <c r="C93" s="56">
        <v>2000</v>
      </c>
      <c r="D93" s="6"/>
    </row>
    <row r="94" spans="1:4" ht="20.100000000000001" customHeight="1" x14ac:dyDescent="0.25">
      <c r="A94" s="41" t="s">
        <v>65</v>
      </c>
      <c r="B94" s="41" t="s">
        <v>66</v>
      </c>
      <c r="C94" s="56">
        <v>10000</v>
      </c>
      <c r="D94" s="6"/>
    </row>
    <row r="95" spans="1:4" ht="20.100000000000001" customHeight="1" x14ac:dyDescent="0.25">
      <c r="A95" s="41" t="s">
        <v>67</v>
      </c>
      <c r="B95" s="41" t="s">
        <v>68</v>
      </c>
      <c r="C95" s="56">
        <v>10000</v>
      </c>
      <c r="D95" s="6"/>
    </row>
    <row r="96" spans="1:4" ht="20.100000000000001" customHeight="1" thickBot="1" x14ac:dyDescent="0.3">
      <c r="A96" s="41"/>
      <c r="B96" s="41" t="s">
        <v>69</v>
      </c>
      <c r="C96" s="42"/>
      <c r="D96" s="6"/>
    </row>
    <row r="97" spans="1:4" ht="20.100000000000001" customHeight="1" thickBot="1" x14ac:dyDescent="0.3">
      <c r="A97" s="44" t="s">
        <v>43</v>
      </c>
      <c r="B97" s="44"/>
      <c r="C97" s="45">
        <f>SUM(C86:C96)</f>
        <v>148000</v>
      </c>
    </row>
    <row r="98" spans="1:4" ht="20.100000000000001" customHeight="1" thickBot="1" x14ac:dyDescent="0.3">
      <c r="A98" s="44" t="s">
        <v>44</v>
      </c>
      <c r="B98" s="44"/>
      <c r="C98" s="46">
        <f>C97*0.25</f>
        <v>37000</v>
      </c>
      <c r="D98" s="7"/>
    </row>
    <row r="99" spans="1:4" ht="20.100000000000001" customHeight="1" thickBot="1" x14ac:dyDescent="0.3">
      <c r="A99" s="38" t="s">
        <v>165</v>
      </c>
      <c r="B99" s="38"/>
      <c r="C99" s="47">
        <f>SUM(C97:C98)</f>
        <v>185000</v>
      </c>
      <c r="D99" s="8"/>
    </row>
    <row r="100" spans="1:4" ht="20.100000000000001" customHeight="1" x14ac:dyDescent="0.3">
      <c r="A100" s="17"/>
      <c r="B100" s="16"/>
      <c r="C100" s="17"/>
    </row>
    <row r="101" spans="1:4" ht="20.100000000000001" customHeight="1" x14ac:dyDescent="0.3">
      <c r="A101" s="48" t="s">
        <v>166</v>
      </c>
      <c r="B101" s="43" t="s">
        <v>45</v>
      </c>
      <c r="C101" s="49">
        <f>SUM(C102:C103)</f>
        <v>185000</v>
      </c>
    </row>
    <row r="102" spans="1:4" ht="20.100000000000001" customHeight="1" x14ac:dyDescent="0.3">
      <c r="A102" s="50" t="s">
        <v>167</v>
      </c>
      <c r="B102" s="51" t="s">
        <v>46</v>
      </c>
      <c r="C102" s="49">
        <v>95000</v>
      </c>
    </row>
    <row r="103" spans="1:4" ht="20.100000000000001" customHeight="1" x14ac:dyDescent="0.25">
      <c r="A103" s="50">
        <v>45</v>
      </c>
      <c r="B103" s="52" t="s">
        <v>48</v>
      </c>
      <c r="C103" s="58">
        <v>90000</v>
      </c>
    </row>
    <row r="104" spans="1:4" ht="20.100000000000001" customHeight="1" x14ac:dyDescent="0.3">
      <c r="A104" s="53"/>
      <c r="B104" s="54"/>
      <c r="C104" s="49"/>
    </row>
    <row r="105" spans="1:4" ht="20.100000000000001" customHeight="1" x14ac:dyDescent="0.25">
      <c r="A105" s="22" t="s">
        <v>70</v>
      </c>
      <c r="B105" s="23"/>
      <c r="C105" s="24"/>
    </row>
    <row r="106" spans="1:4" ht="20.100000000000001" customHeight="1" x14ac:dyDescent="0.25">
      <c r="A106" s="59"/>
      <c r="B106" s="23"/>
      <c r="C106" s="24"/>
    </row>
    <row r="107" spans="1:4" ht="65.25" customHeight="1" x14ac:dyDescent="0.25">
      <c r="A107" s="98" t="s">
        <v>71</v>
      </c>
      <c r="B107" s="98"/>
      <c r="C107" s="98"/>
    </row>
    <row r="108" spans="1:4" ht="19.5" customHeight="1" x14ac:dyDescent="0.25">
      <c r="A108" s="98" t="s">
        <v>72</v>
      </c>
      <c r="B108" s="98"/>
      <c r="C108" s="98"/>
    </row>
    <row r="109" spans="1:4" ht="18" customHeight="1" x14ac:dyDescent="0.25">
      <c r="A109" s="98" t="s">
        <v>73</v>
      </c>
      <c r="B109" s="98"/>
      <c r="C109" s="98"/>
    </row>
    <row r="110" spans="1:4" ht="32.25" customHeight="1" x14ac:dyDescent="0.25">
      <c r="A110" s="98" t="s">
        <v>168</v>
      </c>
      <c r="B110" s="98"/>
      <c r="C110" s="98"/>
    </row>
    <row r="111" spans="1:4" ht="20.100000000000001" customHeight="1" thickBot="1" x14ac:dyDescent="0.35">
      <c r="A111" s="20"/>
      <c r="B111" s="16"/>
      <c r="C111" s="17"/>
    </row>
    <row r="112" spans="1:4" ht="15.75" thickBot="1" x14ac:dyDescent="0.3">
      <c r="A112" s="38" t="s">
        <v>27</v>
      </c>
      <c r="B112" s="60" t="s">
        <v>28</v>
      </c>
      <c r="C112" s="40" t="s">
        <v>160</v>
      </c>
    </row>
    <row r="113" spans="1:3" ht="20.100000000000001" customHeight="1" x14ac:dyDescent="0.25">
      <c r="A113" s="41" t="s">
        <v>74</v>
      </c>
      <c r="B113" s="52" t="s">
        <v>75</v>
      </c>
      <c r="C113" s="61">
        <v>19000</v>
      </c>
    </row>
    <row r="114" spans="1:3" ht="20.100000000000001" customHeight="1" x14ac:dyDescent="0.25">
      <c r="A114" s="41" t="s">
        <v>76</v>
      </c>
      <c r="B114" s="52" t="s">
        <v>77</v>
      </c>
      <c r="C114" s="61">
        <v>3600</v>
      </c>
    </row>
    <row r="115" spans="1:3" ht="20.100000000000001" customHeight="1" thickBot="1" x14ac:dyDescent="0.3">
      <c r="A115" s="41" t="s">
        <v>78</v>
      </c>
      <c r="B115" s="62" t="s">
        <v>79</v>
      </c>
      <c r="C115" s="63">
        <v>49400</v>
      </c>
    </row>
    <row r="116" spans="1:3" ht="20.100000000000001" customHeight="1" thickBot="1" x14ac:dyDescent="0.3">
      <c r="A116" s="44" t="s">
        <v>43</v>
      </c>
      <c r="B116" s="64"/>
      <c r="C116" s="65">
        <f>SUM(C113:C115)</f>
        <v>72000</v>
      </c>
    </row>
    <row r="117" spans="1:3" ht="20.100000000000001" customHeight="1" thickBot="1" x14ac:dyDescent="0.3">
      <c r="A117" s="44" t="s">
        <v>44</v>
      </c>
      <c r="B117" s="44"/>
      <c r="C117" s="46">
        <f>C116*0.25</f>
        <v>18000</v>
      </c>
    </row>
    <row r="118" spans="1:3" ht="20.100000000000001" customHeight="1" thickBot="1" x14ac:dyDescent="0.3">
      <c r="A118" s="38" t="s">
        <v>169</v>
      </c>
      <c r="B118" s="38"/>
      <c r="C118" s="47">
        <f>SUM(C116:C117)</f>
        <v>90000</v>
      </c>
    </row>
    <row r="119" spans="1:3" ht="20.100000000000001" customHeight="1" x14ac:dyDescent="0.25">
      <c r="A119" s="48" t="s">
        <v>170</v>
      </c>
      <c r="B119" s="43" t="s">
        <v>45</v>
      </c>
      <c r="C119" s="67">
        <f>SUM(C120:C121)</f>
        <v>90000</v>
      </c>
    </row>
    <row r="120" spans="1:3" ht="20.100000000000001" customHeight="1" x14ac:dyDescent="0.3">
      <c r="A120" s="50" t="s">
        <v>171</v>
      </c>
      <c r="B120" s="51" t="s">
        <v>46</v>
      </c>
      <c r="C120" s="49">
        <v>40000</v>
      </c>
    </row>
    <row r="121" spans="1:3" ht="20.100000000000001" customHeight="1" x14ac:dyDescent="0.25">
      <c r="A121" s="50">
        <v>45</v>
      </c>
      <c r="B121" s="41" t="s">
        <v>48</v>
      </c>
      <c r="C121" s="58">
        <v>50000</v>
      </c>
    </row>
    <row r="122" spans="1:3" ht="20.100000000000001" customHeight="1" x14ac:dyDescent="0.3">
      <c r="A122" s="53"/>
      <c r="B122" s="54"/>
      <c r="C122" s="49"/>
    </row>
    <row r="123" spans="1:3" ht="15.75" x14ac:dyDescent="0.25">
      <c r="A123" s="99" t="s">
        <v>80</v>
      </c>
      <c r="B123" s="99"/>
      <c r="C123" s="24"/>
    </row>
    <row r="124" spans="1:3" ht="15" customHeight="1" x14ac:dyDescent="0.25">
      <c r="A124" s="27"/>
      <c r="B124" s="23"/>
      <c r="C124" s="24"/>
    </row>
    <row r="125" spans="1:3" ht="31.5" customHeight="1" x14ac:dyDescent="0.25">
      <c r="A125" s="98" t="s">
        <v>81</v>
      </c>
      <c r="B125" s="98"/>
      <c r="C125" s="98"/>
    </row>
    <row r="126" spans="1:3" ht="30" customHeight="1" x14ac:dyDescent="0.25">
      <c r="A126" s="98" t="s">
        <v>206</v>
      </c>
      <c r="B126" s="98"/>
      <c r="C126" s="98"/>
    </row>
    <row r="127" spans="1:3" ht="17.25" thickBot="1" x14ac:dyDescent="0.35">
      <c r="A127" s="17"/>
      <c r="B127" s="16"/>
      <c r="C127" s="17"/>
    </row>
    <row r="128" spans="1:3" ht="15.75" thickBot="1" x14ac:dyDescent="0.3">
      <c r="A128" s="38" t="s">
        <v>27</v>
      </c>
      <c r="B128" s="39" t="s">
        <v>28</v>
      </c>
      <c r="C128" s="40" t="s">
        <v>160</v>
      </c>
    </row>
    <row r="129" spans="1:3" ht="25.5" x14ac:dyDescent="0.25">
      <c r="A129" s="41" t="s">
        <v>82</v>
      </c>
      <c r="B129" s="43" t="s">
        <v>83</v>
      </c>
      <c r="C129" s="61">
        <v>6000</v>
      </c>
    </row>
    <row r="130" spans="1:3" ht="30" customHeight="1" x14ac:dyDescent="0.25">
      <c r="A130" s="43" t="s">
        <v>84</v>
      </c>
      <c r="B130" s="41" t="s">
        <v>85</v>
      </c>
      <c r="C130" s="61">
        <v>7000</v>
      </c>
    </row>
    <row r="131" spans="1:3" ht="27" customHeight="1" thickBot="1" x14ac:dyDescent="0.3">
      <c r="A131" s="43" t="s">
        <v>86</v>
      </c>
      <c r="B131" s="68" t="s">
        <v>87</v>
      </c>
      <c r="C131" s="69">
        <v>11000</v>
      </c>
    </row>
    <row r="132" spans="1:3" ht="20.100000000000001" customHeight="1" thickBot="1" x14ac:dyDescent="0.3">
      <c r="A132" s="44" t="s">
        <v>43</v>
      </c>
      <c r="B132" s="44"/>
      <c r="C132" s="45">
        <f>SUM(C129:C131)</f>
        <v>24000</v>
      </c>
    </row>
    <row r="133" spans="1:3" ht="20.100000000000001" customHeight="1" thickBot="1" x14ac:dyDescent="0.3">
      <c r="A133" s="44" t="s">
        <v>44</v>
      </c>
      <c r="B133" s="44"/>
      <c r="C133" s="46">
        <f>C132*0.25</f>
        <v>6000</v>
      </c>
    </row>
    <row r="134" spans="1:3" ht="20.100000000000001" customHeight="1" thickBot="1" x14ac:dyDescent="0.3">
      <c r="A134" s="38" t="s">
        <v>172</v>
      </c>
      <c r="B134" s="38"/>
      <c r="C134" s="47">
        <f>SUM(C132:C133)</f>
        <v>30000</v>
      </c>
    </row>
    <row r="135" spans="1:3" ht="17.25" customHeight="1" x14ac:dyDescent="0.3">
      <c r="A135" s="48" t="s">
        <v>173</v>
      </c>
      <c r="B135" s="43" t="s">
        <v>45</v>
      </c>
      <c r="C135" s="49">
        <v>30000</v>
      </c>
    </row>
    <row r="136" spans="1:3" ht="19.5" customHeight="1" x14ac:dyDescent="0.3">
      <c r="A136" s="50" t="s">
        <v>174</v>
      </c>
      <c r="B136" s="51" t="s">
        <v>46</v>
      </c>
      <c r="C136" s="70">
        <v>15000</v>
      </c>
    </row>
    <row r="137" spans="1:3" ht="16.5" x14ac:dyDescent="0.3">
      <c r="A137" s="50">
        <v>45</v>
      </c>
      <c r="B137" s="41" t="s">
        <v>48</v>
      </c>
      <c r="C137" s="70">
        <v>15000</v>
      </c>
    </row>
    <row r="138" spans="1:3" ht="16.5" x14ac:dyDescent="0.3">
      <c r="A138" s="53"/>
      <c r="B138" s="71"/>
      <c r="C138" s="49"/>
    </row>
    <row r="139" spans="1:3" ht="16.5" x14ac:dyDescent="0.3">
      <c r="A139" s="17"/>
      <c r="B139" s="16"/>
      <c r="C139" s="66"/>
    </row>
    <row r="140" spans="1:3" ht="18" x14ac:dyDescent="0.25">
      <c r="A140" s="22" t="s">
        <v>88</v>
      </c>
      <c r="B140" s="72"/>
      <c r="C140" s="73"/>
    </row>
    <row r="141" spans="1:3" ht="18" x14ac:dyDescent="0.25">
      <c r="A141" s="74"/>
      <c r="B141" s="72"/>
      <c r="C141" s="73"/>
    </row>
    <row r="142" spans="1:3" ht="48" customHeight="1" x14ac:dyDescent="0.25">
      <c r="A142" s="98" t="s">
        <v>89</v>
      </c>
      <c r="B142" s="98"/>
      <c r="C142" s="98"/>
    </row>
    <row r="143" spans="1:3" ht="30" customHeight="1" x14ac:dyDescent="0.25">
      <c r="A143" s="98" t="s">
        <v>175</v>
      </c>
      <c r="B143" s="98"/>
      <c r="C143" s="98"/>
    </row>
    <row r="144" spans="1:3" ht="12.75" customHeight="1" thickBot="1" x14ac:dyDescent="0.35">
      <c r="A144" s="20"/>
      <c r="B144" s="16"/>
      <c r="C144" s="17"/>
    </row>
    <row r="145" spans="1:4" ht="15.75" thickBot="1" x14ac:dyDescent="0.3">
      <c r="A145" s="38" t="s">
        <v>27</v>
      </c>
      <c r="B145" s="39" t="s">
        <v>28</v>
      </c>
      <c r="C145" s="40" t="s">
        <v>160</v>
      </c>
    </row>
    <row r="146" spans="1:4" ht="70.5" customHeight="1" x14ac:dyDescent="0.25">
      <c r="A146" s="52" t="s">
        <v>90</v>
      </c>
      <c r="B146" s="52" t="s">
        <v>91</v>
      </c>
      <c r="C146" s="75"/>
    </row>
    <row r="147" spans="1:4" x14ac:dyDescent="0.25">
      <c r="A147" s="52"/>
      <c r="B147" s="43" t="s">
        <v>176</v>
      </c>
      <c r="C147" s="56">
        <v>8192.7999999999993</v>
      </c>
    </row>
    <row r="148" spans="1:4" x14ac:dyDescent="0.25">
      <c r="A148" s="52"/>
      <c r="B148" s="43" t="s">
        <v>177</v>
      </c>
      <c r="C148" s="56">
        <v>17391</v>
      </c>
    </row>
    <row r="149" spans="1:4" x14ac:dyDescent="0.25">
      <c r="A149" s="52"/>
      <c r="B149" s="43" t="s">
        <v>178</v>
      </c>
      <c r="C149" s="56">
        <v>5929</v>
      </c>
    </row>
    <row r="150" spans="1:4" x14ac:dyDescent="0.25">
      <c r="A150" s="52"/>
      <c r="B150" s="43" t="s">
        <v>179</v>
      </c>
      <c r="C150" s="56">
        <v>4950</v>
      </c>
    </row>
    <row r="151" spans="1:4" x14ac:dyDescent="0.25">
      <c r="A151" s="52"/>
      <c r="B151" s="43" t="s">
        <v>180</v>
      </c>
      <c r="C151" s="56">
        <v>1320</v>
      </c>
    </row>
    <row r="152" spans="1:4" x14ac:dyDescent="0.25">
      <c r="A152" s="52"/>
      <c r="B152" s="43" t="s">
        <v>181</v>
      </c>
      <c r="C152" s="56">
        <v>2200</v>
      </c>
    </row>
    <row r="153" spans="1:4" x14ac:dyDescent="0.25">
      <c r="A153" s="52"/>
      <c r="B153" s="43" t="s">
        <v>182</v>
      </c>
      <c r="C153" s="56">
        <v>2200</v>
      </c>
    </row>
    <row r="154" spans="1:4" ht="15.75" thickBot="1" x14ac:dyDescent="0.3">
      <c r="A154" s="52"/>
      <c r="B154" s="76" t="s">
        <v>183</v>
      </c>
      <c r="C154" s="77">
        <v>1485</v>
      </c>
    </row>
    <row r="155" spans="1:4" ht="15.75" thickTop="1" x14ac:dyDescent="0.25">
      <c r="A155" s="52"/>
      <c r="B155" s="78"/>
      <c r="C155" s="56">
        <f>SUM(C147:C154)</f>
        <v>43667.8</v>
      </c>
    </row>
    <row r="156" spans="1:4" ht="15" customHeight="1" x14ac:dyDescent="0.25">
      <c r="A156" s="52" t="s">
        <v>92</v>
      </c>
      <c r="B156" s="43" t="s">
        <v>93</v>
      </c>
      <c r="C156" s="79"/>
      <c r="D156" s="12"/>
    </row>
    <row r="157" spans="1:4" x14ac:dyDescent="0.25">
      <c r="A157" s="52"/>
      <c r="B157" s="41" t="s">
        <v>184</v>
      </c>
      <c r="C157" s="56">
        <v>44480</v>
      </c>
      <c r="D157" s="10"/>
    </row>
    <row r="158" spans="1:4" ht="25.5" x14ac:dyDescent="0.25">
      <c r="A158" s="52" t="s">
        <v>94</v>
      </c>
      <c r="B158" s="41" t="s">
        <v>95</v>
      </c>
      <c r="C158" s="56"/>
      <c r="D158" s="10"/>
    </row>
    <row r="159" spans="1:4" x14ac:dyDescent="0.25">
      <c r="A159" s="52"/>
      <c r="B159" s="43" t="s">
        <v>185</v>
      </c>
      <c r="C159" s="56">
        <v>3328</v>
      </c>
      <c r="D159" s="10"/>
    </row>
    <row r="160" spans="1:4" ht="30" customHeight="1" x14ac:dyDescent="0.25">
      <c r="A160" s="52" t="s">
        <v>96</v>
      </c>
      <c r="B160" s="41" t="s">
        <v>97</v>
      </c>
      <c r="C160" s="56">
        <v>9058.01</v>
      </c>
      <c r="D160" s="10"/>
    </row>
    <row r="161" spans="1:4" x14ac:dyDescent="0.25">
      <c r="A161" s="52" t="s">
        <v>98</v>
      </c>
      <c r="B161" s="41" t="s">
        <v>99</v>
      </c>
      <c r="C161" s="56"/>
      <c r="D161" s="10"/>
    </row>
    <row r="162" spans="1:4" ht="15" customHeight="1" x14ac:dyDescent="0.25">
      <c r="A162" s="52"/>
      <c r="B162" s="41" t="s">
        <v>186</v>
      </c>
      <c r="C162" s="56">
        <v>403.2</v>
      </c>
      <c r="D162" s="10"/>
    </row>
    <row r="163" spans="1:4" ht="15" customHeight="1" x14ac:dyDescent="0.25">
      <c r="A163" s="52" t="s">
        <v>100</v>
      </c>
      <c r="B163" s="41" t="s">
        <v>101</v>
      </c>
      <c r="C163" s="56"/>
      <c r="D163" s="10"/>
    </row>
    <row r="164" spans="1:4" ht="15" customHeight="1" x14ac:dyDescent="0.25">
      <c r="A164" s="52"/>
      <c r="B164" s="41" t="s">
        <v>187</v>
      </c>
      <c r="C164" s="56">
        <v>2720</v>
      </c>
      <c r="D164" s="10"/>
    </row>
    <row r="165" spans="1:4" ht="29.25" customHeight="1" x14ac:dyDescent="0.25">
      <c r="A165" s="52" t="s">
        <v>102</v>
      </c>
      <c r="B165" s="41" t="s">
        <v>103</v>
      </c>
      <c r="C165" s="56"/>
      <c r="D165" s="10"/>
    </row>
    <row r="166" spans="1:4" x14ac:dyDescent="0.25">
      <c r="A166" s="52"/>
      <c r="B166" s="41" t="s">
        <v>188</v>
      </c>
      <c r="C166" s="56">
        <v>3571.2</v>
      </c>
      <c r="D166" s="10"/>
    </row>
    <row r="167" spans="1:4" ht="25.5" x14ac:dyDescent="0.25">
      <c r="A167" s="52" t="s">
        <v>104</v>
      </c>
      <c r="B167" s="41" t="s">
        <v>105</v>
      </c>
      <c r="C167" s="56"/>
      <c r="D167" s="10"/>
    </row>
    <row r="168" spans="1:4" x14ac:dyDescent="0.25">
      <c r="A168" s="52"/>
      <c r="B168" s="41" t="s">
        <v>189</v>
      </c>
      <c r="C168" s="56">
        <v>2125</v>
      </c>
      <c r="D168" s="10"/>
    </row>
    <row r="169" spans="1:4" ht="26.25" customHeight="1" x14ac:dyDescent="0.25">
      <c r="A169" s="52" t="s">
        <v>106</v>
      </c>
      <c r="B169" s="41" t="s">
        <v>107</v>
      </c>
      <c r="C169" s="56"/>
      <c r="D169" s="10"/>
    </row>
    <row r="170" spans="1:4" x14ac:dyDescent="0.25">
      <c r="A170" s="52"/>
      <c r="B170" s="41" t="s">
        <v>190</v>
      </c>
      <c r="C170" s="56">
        <v>2300</v>
      </c>
      <c r="D170" s="10"/>
    </row>
    <row r="171" spans="1:4" x14ac:dyDescent="0.25">
      <c r="A171" s="52" t="s">
        <v>108</v>
      </c>
      <c r="B171" s="41" t="s">
        <v>109</v>
      </c>
      <c r="C171" s="56"/>
      <c r="D171" s="10"/>
    </row>
    <row r="172" spans="1:4" x14ac:dyDescent="0.25">
      <c r="A172" s="52"/>
      <c r="B172" s="41" t="s">
        <v>191</v>
      </c>
      <c r="C172" s="56">
        <v>1062.5</v>
      </c>
      <c r="D172" s="10"/>
    </row>
    <row r="173" spans="1:4" x14ac:dyDescent="0.25">
      <c r="A173" s="52" t="s">
        <v>110</v>
      </c>
      <c r="B173" s="41" t="s">
        <v>111</v>
      </c>
      <c r="C173" s="56"/>
      <c r="D173" s="10"/>
    </row>
    <row r="174" spans="1:4" x14ac:dyDescent="0.25">
      <c r="A174" s="52"/>
      <c r="B174" s="41" t="s">
        <v>192</v>
      </c>
      <c r="C174" s="56">
        <v>315</v>
      </c>
      <c r="D174" s="10"/>
    </row>
    <row r="175" spans="1:4" ht="25.5" x14ac:dyDescent="0.25">
      <c r="A175" s="52" t="s">
        <v>112</v>
      </c>
      <c r="B175" s="41" t="s">
        <v>113</v>
      </c>
      <c r="C175" s="56">
        <v>3500</v>
      </c>
      <c r="D175" s="10"/>
    </row>
    <row r="176" spans="1:4" ht="27.75" customHeight="1" x14ac:dyDescent="0.25">
      <c r="A176" s="52" t="s">
        <v>114</v>
      </c>
      <c r="B176" s="41" t="s">
        <v>115</v>
      </c>
      <c r="C176" s="56"/>
      <c r="D176" s="10"/>
    </row>
    <row r="177" spans="1:4" x14ac:dyDescent="0.25">
      <c r="A177" s="52"/>
      <c r="B177" s="41" t="s">
        <v>193</v>
      </c>
      <c r="C177" s="56">
        <v>1317.29</v>
      </c>
      <c r="D177" s="10"/>
    </row>
    <row r="178" spans="1:4" ht="24.75" customHeight="1" x14ac:dyDescent="0.25">
      <c r="A178" s="52" t="s">
        <v>116</v>
      </c>
      <c r="B178" s="41" t="s">
        <v>117</v>
      </c>
      <c r="C178" s="56"/>
      <c r="D178" s="10"/>
    </row>
    <row r="179" spans="1:4" ht="15" customHeight="1" x14ac:dyDescent="0.25">
      <c r="A179" s="37"/>
      <c r="B179" s="41" t="s">
        <v>118</v>
      </c>
      <c r="C179" s="56"/>
      <c r="D179" s="10"/>
    </row>
    <row r="180" spans="1:4" ht="15" customHeight="1" x14ac:dyDescent="0.25">
      <c r="A180" s="37"/>
      <c r="B180" s="41" t="s">
        <v>119</v>
      </c>
      <c r="C180" s="56"/>
      <c r="D180" s="10"/>
    </row>
    <row r="181" spans="1:4" ht="15" customHeight="1" x14ac:dyDescent="0.25">
      <c r="A181" s="28"/>
      <c r="B181" s="41" t="s">
        <v>194</v>
      </c>
      <c r="C181" s="56">
        <v>3402</v>
      </c>
      <c r="D181" s="10"/>
    </row>
    <row r="182" spans="1:4" ht="26.25" thickBot="1" x14ac:dyDescent="0.3">
      <c r="A182" s="43" t="s">
        <v>120</v>
      </c>
      <c r="B182" s="41" t="s">
        <v>121</v>
      </c>
      <c r="C182" s="56">
        <v>6750</v>
      </c>
      <c r="D182" s="10"/>
    </row>
    <row r="183" spans="1:4" ht="15.75" thickBot="1" x14ac:dyDescent="0.3">
      <c r="A183" s="44" t="s">
        <v>43</v>
      </c>
      <c r="B183" s="44"/>
      <c r="C183" s="45">
        <f>SUM(C155:C182)</f>
        <v>127999.99999999999</v>
      </c>
      <c r="D183" s="11"/>
    </row>
    <row r="184" spans="1:4" ht="15.75" thickBot="1" x14ac:dyDescent="0.3">
      <c r="A184" s="44" t="s">
        <v>44</v>
      </c>
      <c r="B184" s="44"/>
      <c r="C184" s="46">
        <f>C183*0.25</f>
        <v>31999.999999999996</v>
      </c>
      <c r="D184" s="12"/>
    </row>
    <row r="185" spans="1:4" ht="15.75" thickBot="1" x14ac:dyDescent="0.3">
      <c r="A185" s="38" t="s">
        <v>195</v>
      </c>
      <c r="B185" s="38"/>
      <c r="C185" s="47">
        <f>SUM(C183:C184)</f>
        <v>159999.99999999997</v>
      </c>
      <c r="D185" s="12"/>
    </row>
    <row r="186" spans="1:4" ht="17.25" customHeight="1" x14ac:dyDescent="0.25">
      <c r="A186" s="48" t="s">
        <v>170</v>
      </c>
      <c r="B186" s="43" t="s">
        <v>45</v>
      </c>
      <c r="C186" s="58">
        <f>C187+C188</f>
        <v>160000</v>
      </c>
      <c r="D186" s="9"/>
    </row>
    <row r="187" spans="1:4" ht="15" customHeight="1" x14ac:dyDescent="0.25">
      <c r="A187" s="50" t="s">
        <v>196</v>
      </c>
      <c r="B187" s="51" t="s">
        <v>46</v>
      </c>
      <c r="C187" s="58">
        <v>70000</v>
      </c>
      <c r="D187" s="10"/>
    </row>
    <row r="188" spans="1:4" ht="18" customHeight="1" x14ac:dyDescent="0.25">
      <c r="A188" s="50">
        <v>45</v>
      </c>
      <c r="B188" s="41" t="s">
        <v>48</v>
      </c>
      <c r="C188" s="58">
        <v>90000</v>
      </c>
      <c r="D188" s="13"/>
    </row>
    <row r="189" spans="1:4" ht="18" customHeight="1" x14ac:dyDescent="0.25">
      <c r="A189" s="53"/>
      <c r="B189" s="41"/>
      <c r="C189" s="80"/>
      <c r="D189" s="13"/>
    </row>
    <row r="190" spans="1:4" x14ac:dyDescent="0.25">
      <c r="A190" s="43"/>
      <c r="B190" s="43"/>
      <c r="C190" s="81"/>
      <c r="D190" s="12"/>
    </row>
    <row r="191" spans="1:4" ht="15.75" x14ac:dyDescent="0.25">
      <c r="A191" s="22" t="s">
        <v>122</v>
      </c>
      <c r="B191" s="28"/>
      <c r="C191" s="82"/>
      <c r="D191" s="12"/>
    </row>
    <row r="192" spans="1:4" ht="15.75" x14ac:dyDescent="0.25">
      <c r="A192" s="28"/>
      <c r="B192" s="28"/>
      <c r="C192" s="82"/>
      <c r="D192" s="12"/>
    </row>
    <row r="193" spans="1:4" ht="64.5" customHeight="1" x14ac:dyDescent="0.25">
      <c r="A193" s="98" t="s">
        <v>123</v>
      </c>
      <c r="B193" s="98"/>
      <c r="C193" s="98"/>
    </row>
    <row r="194" spans="1:4" ht="18.75" customHeight="1" x14ac:dyDescent="0.25">
      <c r="A194" s="98" t="s">
        <v>124</v>
      </c>
      <c r="B194" s="98"/>
      <c r="C194" s="98"/>
    </row>
    <row r="195" spans="1:4" ht="30.75" customHeight="1" x14ac:dyDescent="0.25">
      <c r="A195" s="98" t="s">
        <v>125</v>
      </c>
      <c r="B195" s="98"/>
      <c r="C195" s="98"/>
    </row>
    <row r="196" spans="1:4" ht="16.5" customHeight="1" x14ac:dyDescent="0.25">
      <c r="A196" s="98" t="s">
        <v>126</v>
      </c>
      <c r="B196" s="98"/>
      <c r="C196" s="98"/>
    </row>
    <row r="197" spans="1:4" ht="31.5" customHeight="1" x14ac:dyDescent="0.25">
      <c r="A197" s="98" t="s">
        <v>197</v>
      </c>
      <c r="B197" s="98"/>
      <c r="C197" s="98"/>
    </row>
    <row r="198" spans="1:4" ht="17.25" thickBot="1" x14ac:dyDescent="0.35">
      <c r="A198" s="20"/>
      <c r="B198" s="16"/>
      <c r="C198" s="17"/>
    </row>
    <row r="199" spans="1:4" ht="15.75" thickBot="1" x14ac:dyDescent="0.3">
      <c r="A199" s="38" t="s">
        <v>27</v>
      </c>
      <c r="B199" s="39" t="s">
        <v>28</v>
      </c>
      <c r="C199" s="40" t="s">
        <v>160</v>
      </c>
      <c r="D199" s="12"/>
    </row>
    <row r="200" spans="1:4" ht="15.75" customHeight="1" x14ac:dyDescent="0.25">
      <c r="A200" s="19" t="s">
        <v>127</v>
      </c>
      <c r="B200" s="83" t="s">
        <v>128</v>
      </c>
      <c r="C200" s="84"/>
    </row>
    <row r="201" spans="1:4" ht="19.5" customHeight="1" x14ac:dyDescent="0.25">
      <c r="A201" s="19"/>
      <c r="B201" s="83" t="s">
        <v>198</v>
      </c>
      <c r="C201" s="85">
        <v>3000</v>
      </c>
    </row>
    <row r="202" spans="1:4" ht="33" customHeight="1" x14ac:dyDescent="0.25">
      <c r="A202" s="19" t="s">
        <v>129</v>
      </c>
      <c r="B202" s="83" t="s">
        <v>130</v>
      </c>
      <c r="C202" s="85">
        <v>8500</v>
      </c>
    </row>
    <row r="203" spans="1:4" ht="16.5" x14ac:dyDescent="0.25">
      <c r="A203" s="19" t="s">
        <v>131</v>
      </c>
      <c r="B203" s="83" t="s">
        <v>132</v>
      </c>
      <c r="C203" s="85">
        <v>4120</v>
      </c>
    </row>
    <row r="204" spans="1:4" ht="15.75" customHeight="1" x14ac:dyDescent="0.25">
      <c r="A204" s="19"/>
      <c r="B204" s="83" t="s">
        <v>133</v>
      </c>
      <c r="C204" s="85"/>
    </row>
    <row r="205" spans="1:4" ht="25.5" x14ac:dyDescent="0.25">
      <c r="A205" s="19" t="s">
        <v>134</v>
      </c>
      <c r="B205" s="83" t="s">
        <v>135</v>
      </c>
      <c r="C205" s="85">
        <v>3500</v>
      </c>
    </row>
    <row r="206" spans="1:4" ht="31.5" customHeight="1" x14ac:dyDescent="0.25">
      <c r="A206" s="19" t="s">
        <v>136</v>
      </c>
      <c r="B206" s="83" t="s">
        <v>137</v>
      </c>
      <c r="C206" s="85">
        <v>5600</v>
      </c>
    </row>
    <row r="207" spans="1:4" ht="48.75" customHeight="1" x14ac:dyDescent="0.25">
      <c r="A207" s="19" t="s">
        <v>138</v>
      </c>
      <c r="B207" s="86" t="s">
        <v>139</v>
      </c>
      <c r="C207" s="85"/>
    </row>
    <row r="208" spans="1:4" ht="23.25" customHeight="1" thickBot="1" x14ac:dyDescent="0.3">
      <c r="A208" s="19"/>
      <c r="B208" s="86" t="s">
        <v>140</v>
      </c>
      <c r="C208" s="85">
        <v>23280</v>
      </c>
    </row>
    <row r="209" spans="1:3" ht="15.75" thickBot="1" x14ac:dyDescent="0.3">
      <c r="A209" s="44" t="s">
        <v>43</v>
      </c>
      <c r="B209" s="87"/>
      <c r="C209" s="88">
        <f>SUM(C201:C208)</f>
        <v>48000</v>
      </c>
    </row>
    <row r="210" spans="1:3" ht="15.75" thickBot="1" x14ac:dyDescent="0.3">
      <c r="A210" s="44" t="s">
        <v>44</v>
      </c>
      <c r="B210" s="87"/>
      <c r="C210" s="89">
        <f>C209*0.25</f>
        <v>12000</v>
      </c>
    </row>
    <row r="211" spans="1:3" ht="15.75" thickBot="1" x14ac:dyDescent="0.3">
      <c r="A211" s="38" t="s">
        <v>199</v>
      </c>
      <c r="B211" s="90"/>
      <c r="C211" s="91">
        <f>SUM(C209:C210)</f>
        <v>60000</v>
      </c>
    </row>
    <row r="212" spans="1:3" ht="17.25" customHeight="1" x14ac:dyDescent="0.3">
      <c r="A212" s="48" t="s">
        <v>170</v>
      </c>
      <c r="B212" s="43" t="s">
        <v>45</v>
      </c>
      <c r="C212" s="49">
        <f>C213</f>
        <v>60000</v>
      </c>
    </row>
    <row r="213" spans="1:3" ht="18.75" customHeight="1" x14ac:dyDescent="0.3">
      <c r="A213" s="50" t="s">
        <v>200</v>
      </c>
      <c r="B213" s="41" t="s">
        <v>48</v>
      </c>
      <c r="C213" s="49">
        <v>60000</v>
      </c>
    </row>
    <row r="214" spans="1:3" ht="18.75" customHeight="1" x14ac:dyDescent="0.3">
      <c r="A214" s="53"/>
      <c r="B214" s="71"/>
      <c r="C214" s="49"/>
    </row>
    <row r="215" spans="1:3" ht="16.5" x14ac:dyDescent="0.3">
      <c r="A215" s="19"/>
      <c r="B215" s="16"/>
      <c r="C215" s="92"/>
    </row>
    <row r="216" spans="1:3" ht="15.75" x14ac:dyDescent="0.25">
      <c r="A216" s="22" t="s">
        <v>141</v>
      </c>
      <c r="B216" s="23"/>
      <c r="C216" s="93"/>
    </row>
    <row r="217" spans="1:3" ht="15.75" x14ac:dyDescent="0.25">
      <c r="A217" s="22"/>
      <c r="B217" s="23"/>
      <c r="C217" s="93"/>
    </row>
    <row r="218" spans="1:3" ht="46.5" customHeight="1" x14ac:dyDescent="0.25">
      <c r="A218" s="98" t="s">
        <v>142</v>
      </c>
      <c r="B218" s="98"/>
      <c r="C218" s="98"/>
    </row>
    <row r="219" spans="1:3" ht="30.75" customHeight="1" x14ac:dyDescent="0.25">
      <c r="A219" s="98" t="s">
        <v>201</v>
      </c>
      <c r="B219" s="98"/>
      <c r="C219" s="98"/>
    </row>
    <row r="220" spans="1:3" ht="16.5" thickBot="1" x14ac:dyDescent="0.3">
      <c r="A220" s="94"/>
      <c r="B220" s="94"/>
      <c r="C220" s="93"/>
    </row>
    <row r="221" spans="1:3" ht="15.75" thickBot="1" x14ac:dyDescent="0.3">
      <c r="A221" s="38" t="s">
        <v>27</v>
      </c>
      <c r="B221" s="39" t="s">
        <v>28</v>
      </c>
      <c r="C221" s="40" t="s">
        <v>160</v>
      </c>
    </row>
    <row r="222" spans="1:3" ht="25.5" x14ac:dyDescent="0.3">
      <c r="A222" s="19" t="s">
        <v>143</v>
      </c>
      <c r="B222" s="41" t="s">
        <v>144</v>
      </c>
      <c r="C222" s="66">
        <v>2500</v>
      </c>
    </row>
    <row r="223" spans="1:3" ht="25.5" x14ac:dyDescent="0.3">
      <c r="A223" s="19" t="s">
        <v>145</v>
      </c>
      <c r="B223" s="41" t="s">
        <v>146</v>
      </c>
      <c r="C223" s="66">
        <v>3500</v>
      </c>
    </row>
    <row r="224" spans="1:3" ht="16.5" x14ac:dyDescent="0.3">
      <c r="A224" s="17" t="s">
        <v>147</v>
      </c>
      <c r="B224" s="41" t="s">
        <v>148</v>
      </c>
      <c r="C224" s="66">
        <v>1300</v>
      </c>
    </row>
    <row r="225" spans="1:3" ht="17.25" thickBot="1" x14ac:dyDescent="0.35">
      <c r="A225" s="17" t="s">
        <v>149</v>
      </c>
      <c r="B225" s="41" t="s">
        <v>150</v>
      </c>
      <c r="C225" s="66">
        <v>15100</v>
      </c>
    </row>
    <row r="226" spans="1:3" ht="15.75" thickBot="1" x14ac:dyDescent="0.3">
      <c r="A226" s="44" t="s">
        <v>43</v>
      </c>
      <c r="B226" s="44"/>
      <c r="C226" s="45">
        <f>SUM(C222:C225)</f>
        <v>22400</v>
      </c>
    </row>
    <row r="227" spans="1:3" ht="15.75" thickBot="1" x14ac:dyDescent="0.3">
      <c r="A227" s="44" t="s">
        <v>44</v>
      </c>
      <c r="B227" s="44"/>
      <c r="C227" s="46">
        <f>C226*0.25</f>
        <v>5600</v>
      </c>
    </row>
    <row r="228" spans="1:3" ht="15.75" thickBot="1" x14ac:dyDescent="0.3">
      <c r="A228" s="38" t="s">
        <v>202</v>
      </c>
      <c r="B228" s="38"/>
      <c r="C228" s="47">
        <f>SUM(C226:C227)</f>
        <v>28000</v>
      </c>
    </row>
    <row r="229" spans="1:3" ht="17.25" customHeight="1" x14ac:dyDescent="0.3">
      <c r="A229" s="48" t="s">
        <v>170</v>
      </c>
      <c r="B229" s="43" t="s">
        <v>45</v>
      </c>
      <c r="C229" s="49">
        <f>C230</f>
        <v>28000</v>
      </c>
    </row>
    <row r="230" spans="1:3" ht="16.5" x14ac:dyDescent="0.3">
      <c r="A230" s="50" t="s">
        <v>167</v>
      </c>
      <c r="B230" s="51" t="s">
        <v>46</v>
      </c>
      <c r="C230" s="49">
        <v>28000</v>
      </c>
    </row>
    <row r="231" spans="1:3" ht="16.5" x14ac:dyDescent="0.3">
      <c r="A231" s="17"/>
      <c r="B231" s="16"/>
      <c r="C231" s="17"/>
    </row>
    <row r="232" spans="1:3" ht="16.5" x14ac:dyDescent="0.3">
      <c r="A232" s="17"/>
      <c r="B232" s="16"/>
      <c r="C232" s="17"/>
    </row>
    <row r="233" spans="1:3" ht="15.75" x14ac:dyDescent="0.25">
      <c r="A233" s="22" t="s">
        <v>207</v>
      </c>
      <c r="B233" s="23"/>
      <c r="C233" s="93"/>
    </row>
    <row r="234" spans="1:3" ht="15.75" x14ac:dyDescent="0.25">
      <c r="A234" s="22"/>
      <c r="B234" s="23"/>
      <c r="C234" s="93"/>
    </row>
    <row r="235" spans="1:3" ht="31.5" customHeight="1" x14ac:dyDescent="0.25">
      <c r="A235" s="98" t="s">
        <v>211</v>
      </c>
      <c r="B235" s="98"/>
      <c r="C235" s="98"/>
    </row>
    <row r="236" spans="1:3" ht="32.25" customHeight="1" x14ac:dyDescent="0.25">
      <c r="A236" s="98" t="s">
        <v>208</v>
      </c>
      <c r="B236" s="98"/>
      <c r="C236" s="98"/>
    </row>
    <row r="237" spans="1:3" ht="16.5" thickBot="1" x14ac:dyDescent="0.3">
      <c r="A237" s="94"/>
      <c r="B237" s="94"/>
      <c r="C237" s="93"/>
    </row>
    <row r="238" spans="1:3" ht="15.75" thickBot="1" x14ac:dyDescent="0.3">
      <c r="A238" s="38" t="s">
        <v>27</v>
      </c>
      <c r="B238" s="39" t="s">
        <v>28</v>
      </c>
      <c r="C238" s="40" t="s">
        <v>160</v>
      </c>
    </row>
    <row r="239" spans="1:3" ht="16.5" x14ac:dyDescent="0.3">
      <c r="A239" s="19" t="s">
        <v>143</v>
      </c>
      <c r="B239" s="83" t="s">
        <v>209</v>
      </c>
      <c r="C239" s="66">
        <v>7000</v>
      </c>
    </row>
    <row r="240" spans="1:3" ht="16.5" x14ac:dyDescent="0.3">
      <c r="A240" s="19"/>
      <c r="B240" s="83" t="s">
        <v>212</v>
      </c>
      <c r="C240" s="66"/>
    </row>
    <row r="241" spans="1:3" ht="17.25" thickBot="1" x14ac:dyDescent="0.35">
      <c r="A241" s="17" t="s">
        <v>145</v>
      </c>
      <c r="B241" s="43" t="s">
        <v>210</v>
      </c>
      <c r="C241" s="66">
        <v>9000</v>
      </c>
    </row>
    <row r="242" spans="1:3" ht="15.75" thickBot="1" x14ac:dyDescent="0.3">
      <c r="A242" s="44" t="s">
        <v>43</v>
      </c>
      <c r="B242" s="44"/>
      <c r="C242" s="45">
        <f>SUM(C239:C241)</f>
        <v>16000</v>
      </c>
    </row>
    <row r="243" spans="1:3" ht="15.75" thickBot="1" x14ac:dyDescent="0.3">
      <c r="A243" s="44" t="s">
        <v>44</v>
      </c>
      <c r="B243" s="44"/>
      <c r="C243" s="46">
        <f>C242*0.25</f>
        <v>4000</v>
      </c>
    </row>
    <row r="244" spans="1:3" ht="15.75" thickBot="1" x14ac:dyDescent="0.3">
      <c r="A244" s="38" t="s">
        <v>202</v>
      </c>
      <c r="B244" s="38"/>
      <c r="C244" s="47">
        <f>SUM(C242:C243)</f>
        <v>20000</v>
      </c>
    </row>
    <row r="245" spans="1:3" ht="16.5" x14ac:dyDescent="0.3">
      <c r="A245" s="48" t="s">
        <v>170</v>
      </c>
      <c r="B245" s="43" t="s">
        <v>45</v>
      </c>
      <c r="C245" s="49">
        <v>20000</v>
      </c>
    </row>
    <row r="246" spans="1:3" ht="16.5" x14ac:dyDescent="0.3">
      <c r="A246" s="50" t="s">
        <v>167</v>
      </c>
      <c r="B246" s="51" t="s">
        <v>46</v>
      </c>
      <c r="C246" s="49">
        <v>10000</v>
      </c>
    </row>
    <row r="247" spans="1:3" ht="16.5" x14ac:dyDescent="0.3">
      <c r="A247" s="50">
        <v>45</v>
      </c>
      <c r="B247" s="41" t="s">
        <v>48</v>
      </c>
      <c r="C247" s="49">
        <v>10000</v>
      </c>
    </row>
    <row r="248" spans="1:3" ht="16.5" x14ac:dyDescent="0.3">
      <c r="A248" s="17"/>
      <c r="B248" s="16"/>
      <c r="C248" s="17"/>
    </row>
    <row r="249" spans="1:3" ht="48.75" customHeight="1" x14ac:dyDescent="0.25">
      <c r="A249" s="98" t="s">
        <v>151</v>
      </c>
      <c r="B249" s="98"/>
      <c r="C249" s="98"/>
    </row>
    <row r="250" spans="1:3" ht="32.25" customHeight="1" x14ac:dyDescent="0.25">
      <c r="A250" s="98" t="s">
        <v>221</v>
      </c>
      <c r="B250" s="98"/>
      <c r="C250" s="98"/>
    </row>
    <row r="251" spans="1:3" ht="22.5" customHeight="1" x14ac:dyDescent="0.3">
      <c r="A251" s="20"/>
      <c r="B251" s="16"/>
      <c r="C251" s="17"/>
    </row>
    <row r="252" spans="1:3" ht="16.5" x14ac:dyDescent="0.25">
      <c r="A252" s="20"/>
      <c r="B252" s="108" t="s">
        <v>204</v>
      </c>
      <c r="C252" s="109"/>
    </row>
    <row r="253" spans="1:3" ht="41.25" customHeight="1" x14ac:dyDescent="0.25">
      <c r="A253" s="20"/>
      <c r="B253" s="109"/>
      <c r="C253" s="109"/>
    </row>
    <row r="254" spans="1:3" ht="16.5" x14ac:dyDescent="0.25">
      <c r="A254" s="20"/>
      <c r="B254" s="109"/>
      <c r="C254" s="109"/>
    </row>
    <row r="255" spans="1:3" ht="3" customHeight="1" x14ac:dyDescent="0.25">
      <c r="A255" s="20"/>
      <c r="B255" s="109"/>
      <c r="C255" s="109"/>
    </row>
    <row r="256" spans="1:3" ht="16.5" hidden="1" x14ac:dyDescent="0.25">
      <c r="A256" s="19"/>
      <c r="B256" s="109"/>
      <c r="C256" s="109"/>
    </row>
    <row r="257" spans="1:3" ht="7.5" hidden="1" customHeight="1" x14ac:dyDescent="0.25">
      <c r="A257" s="96"/>
      <c r="B257" s="109"/>
      <c r="C257" s="109"/>
    </row>
    <row r="258" spans="1:3" ht="16.5" hidden="1" x14ac:dyDescent="0.25">
      <c r="A258" s="19"/>
      <c r="B258" s="109"/>
      <c r="C258" s="109"/>
    </row>
    <row r="259" spans="1:3" ht="16.5" hidden="1" x14ac:dyDescent="0.25">
      <c r="A259" s="96"/>
      <c r="B259" s="109"/>
      <c r="C259" s="109"/>
    </row>
  </sheetData>
  <mergeCells count="49">
    <mergeCell ref="B252:C259"/>
    <mergeCell ref="A47:B47"/>
    <mergeCell ref="A48:B48"/>
    <mergeCell ref="A49:B49"/>
    <mergeCell ref="A53:B53"/>
    <mergeCell ref="A54:B54"/>
    <mergeCell ref="A82:C82"/>
    <mergeCell ref="A83:C83"/>
    <mergeCell ref="A107:C107"/>
    <mergeCell ref="A108:C108"/>
    <mergeCell ref="A109:C109"/>
    <mergeCell ref="A51:B51"/>
    <mergeCell ref="A52:B52"/>
    <mergeCell ref="A219:C219"/>
    <mergeCell ref="A249:C249"/>
    <mergeCell ref="A250:C250"/>
    <mergeCell ref="A20:C20"/>
    <mergeCell ref="A110:C110"/>
    <mergeCell ref="A123:B123"/>
    <mergeCell ref="A125:C125"/>
    <mergeCell ref="A61:C61"/>
    <mergeCell ref="A23:C23"/>
    <mergeCell ref="A25:B25"/>
    <mergeCell ref="A34:C34"/>
    <mergeCell ref="A38:C38"/>
    <mergeCell ref="A45:C45"/>
    <mergeCell ref="A50:B50"/>
    <mergeCell ref="A56:B56"/>
    <mergeCell ref="A57:B57"/>
    <mergeCell ref="A59:C59"/>
    <mergeCell ref="A60:C60"/>
    <mergeCell ref="B2:C2"/>
    <mergeCell ref="A14:C14"/>
    <mergeCell ref="A17:C17"/>
    <mergeCell ref="A18:C18"/>
    <mergeCell ref="A16:C16"/>
    <mergeCell ref="A126:C126"/>
    <mergeCell ref="A79:B79"/>
    <mergeCell ref="A81:C81"/>
    <mergeCell ref="A235:C235"/>
    <mergeCell ref="A236:C236"/>
    <mergeCell ref="A142:C142"/>
    <mergeCell ref="A143:C143"/>
    <mergeCell ref="A193:C193"/>
    <mergeCell ref="A194:C194"/>
    <mergeCell ref="A195:C195"/>
    <mergeCell ref="A196:C196"/>
    <mergeCell ref="A197:C197"/>
    <mergeCell ref="A218:C218"/>
  </mergeCells>
  <pageMargins left="0.51181102362204722" right="0.31496062992125984" top="0.55118110236220474" bottom="0.55118110236220474" header="0.31496062992125984" footer="0.31496062992125984"/>
  <pageSetup paperSize="9" scale="85" fitToHeight="7" orientation="landscape" r:id="rId1"/>
  <headerFooter>
    <oddFooter>&amp;CStranica &amp;P</oddFooter>
  </headerFooter>
  <rowBreaks count="4" manualBreakCount="4">
    <brk id="57" max="2" man="1"/>
    <brk id="100" max="2" man="1"/>
    <brk id="139" max="2" man="1"/>
    <brk id="190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2025-07-17T07:56:18Z</cp:lastPrinted>
  <dcterms:created xsi:type="dcterms:W3CDTF">2022-09-23T11:18:32Z</dcterms:created>
  <dcterms:modified xsi:type="dcterms:W3CDTF">2025-07-17T07:56:20Z</dcterms:modified>
</cp:coreProperties>
</file>