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35" windowHeight="88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'List1'!$A$1:$P$131</definedName>
  </definedNames>
  <calcPr fullCalcOnLoad="1"/>
</workbook>
</file>

<file path=xl/sharedStrings.xml><?xml version="1.0" encoding="utf-8"?>
<sst xmlns="http://schemas.openxmlformats.org/spreadsheetml/2006/main" count="439" uniqueCount="288">
  <si>
    <t xml:space="preserve"> </t>
  </si>
  <si>
    <t>R E P U B L I K A    H R V A T S K A</t>
  </si>
  <si>
    <t>VARAŽDINSKA ŽUPANIJA</t>
  </si>
  <si>
    <t>GRAD VARAŽDINSKE TOPLICE</t>
  </si>
  <si>
    <t xml:space="preserve">GRADSKO VIJEĆE </t>
  </si>
  <si>
    <t>Članak 1.</t>
  </si>
  <si>
    <t>Račun</t>
  </si>
  <si>
    <t>RAZVOJNI PROGRAM/izvori financiranja</t>
  </si>
  <si>
    <t>Organizacijska klasifikacija</t>
  </si>
  <si>
    <t>Glava</t>
  </si>
  <si>
    <t>Programska klasifikacija</t>
  </si>
  <si>
    <t xml:space="preserve">Razdjel </t>
  </si>
  <si>
    <t>Ekonomska klasifikacija</t>
  </si>
  <si>
    <t>Projekt/                     aktivnost</t>
  </si>
  <si>
    <t>002</t>
  </si>
  <si>
    <t>Program</t>
  </si>
  <si>
    <t>002 02</t>
  </si>
  <si>
    <t>2003</t>
  </si>
  <si>
    <t>K200301</t>
  </si>
  <si>
    <t xml:space="preserve">002 </t>
  </si>
  <si>
    <t>002 05</t>
  </si>
  <si>
    <t>002 08</t>
  </si>
  <si>
    <t xml:space="preserve"> Naziv programa /projekta/aktivnosti</t>
  </si>
  <si>
    <t>CILJ</t>
  </si>
  <si>
    <t>MJERA</t>
  </si>
  <si>
    <t>Unapređenje prometne infrastrukture</t>
  </si>
  <si>
    <t>2.1.2.</t>
  </si>
  <si>
    <t>2.2.2.</t>
  </si>
  <si>
    <t xml:space="preserve">MJERA </t>
  </si>
  <si>
    <t>Unapređenje energetske infrastrukture</t>
  </si>
  <si>
    <t>2.</t>
  </si>
  <si>
    <t>1.</t>
  </si>
  <si>
    <t>Poboljšanje kvalitete života kroz razvoj infrastrukture, korištenje obnovljivih izvora energije te očuvanje okoliša</t>
  </si>
  <si>
    <t>3.</t>
  </si>
  <si>
    <t>3.1.1.</t>
  </si>
  <si>
    <t>Modernizacija odgojno-obrazovne infrastrukture</t>
  </si>
  <si>
    <t>3.2.1.</t>
  </si>
  <si>
    <t>Pokazatelji rezultata</t>
  </si>
  <si>
    <t xml:space="preserve">         Plan razvojnih programa sadrži ciljeve i prioritete razvoja Grada Varaždinske Toplice, koji su povezani s  programskom i organizacijskom klasifikacijom  Proračuna.</t>
  </si>
  <si>
    <t>2.1.1.</t>
  </si>
  <si>
    <t>2002</t>
  </si>
  <si>
    <t>A200201</t>
  </si>
  <si>
    <t>A200203</t>
  </si>
  <si>
    <t>Održavanje cesta</t>
  </si>
  <si>
    <t>2016</t>
  </si>
  <si>
    <t>Prostorno planiranje</t>
  </si>
  <si>
    <t>Pokrivrenost područja planovima</t>
  </si>
  <si>
    <t>002 03</t>
  </si>
  <si>
    <t>2005</t>
  </si>
  <si>
    <t>A200501</t>
  </si>
  <si>
    <t>Subvencije poljoprivrednicima i poduzetnicima</t>
  </si>
  <si>
    <t>A200204</t>
  </si>
  <si>
    <t>Izvor</t>
  </si>
  <si>
    <t>3.1.2.</t>
  </si>
  <si>
    <t>Unapređenje zdravstvenih i socijalnih usluga</t>
  </si>
  <si>
    <t>3.1.3.</t>
  </si>
  <si>
    <t>Poticanje zdravstveno-rekreativnih aktivnosti</t>
  </si>
  <si>
    <t>Deratizacija i druga zaštita okolišta</t>
  </si>
  <si>
    <t>Veterinarsko higijeničarska služba i briga o životinjama</t>
  </si>
  <si>
    <t>002 06</t>
  </si>
  <si>
    <t>2011</t>
  </si>
  <si>
    <t>A201101</t>
  </si>
  <si>
    <t>311-422</t>
  </si>
  <si>
    <t>Dječji vrtić "Tratinčica" - redovna djelatnost</t>
  </si>
  <si>
    <t>A201102</t>
  </si>
  <si>
    <t>311-322</t>
  </si>
  <si>
    <t>Financiranje programa Male škole</t>
  </si>
  <si>
    <t>A201103</t>
  </si>
  <si>
    <t>Financiranje rada stručnog suradnika/logopeda</t>
  </si>
  <si>
    <t>A201104</t>
  </si>
  <si>
    <t>A201105</t>
  </si>
  <si>
    <t>2012</t>
  </si>
  <si>
    <t>A201201</t>
  </si>
  <si>
    <t>Najam školskog prostora JPP</t>
  </si>
  <si>
    <t>2013</t>
  </si>
  <si>
    <t>A201301</t>
  </si>
  <si>
    <t>002 07</t>
  </si>
  <si>
    <t>2014</t>
  </si>
  <si>
    <t>A201401</t>
  </si>
  <si>
    <t>Socijalni program - naknade za trošak stanovanja i drugo</t>
  </si>
  <si>
    <t>Naknada za opremu za novorođenčad</t>
  </si>
  <si>
    <t>Sufinanciranje programa i projekata od interesa za opće dobro koje provode udruge</t>
  </si>
  <si>
    <t>2006</t>
  </si>
  <si>
    <t>A200601</t>
  </si>
  <si>
    <t>Financiranje Vatrogasne zajednice grada i DVD-a</t>
  </si>
  <si>
    <t>002 04</t>
  </si>
  <si>
    <t>A200603</t>
  </si>
  <si>
    <t>A200602</t>
  </si>
  <si>
    <t>Sufinanciranje aktivnosti civilne zaštite</t>
  </si>
  <si>
    <t>Sufinanciranje aktivnosti Crvenog križa</t>
  </si>
  <si>
    <t>A200604</t>
  </si>
  <si>
    <t>Sufinanciranje aktivnosti Gorske službe spašavanja</t>
  </si>
  <si>
    <t>2007</t>
  </si>
  <si>
    <t>A200701</t>
  </si>
  <si>
    <t>311-426</t>
  </si>
  <si>
    <t>Financiranje Zavičajnog muzeja Varaždinske Toplice</t>
  </si>
  <si>
    <t>2008</t>
  </si>
  <si>
    <t>A200801</t>
  </si>
  <si>
    <t>2010</t>
  </si>
  <si>
    <t>A201001</t>
  </si>
  <si>
    <t>Sufinanciranje Zajednice športskih udruga</t>
  </si>
  <si>
    <t>001</t>
  </si>
  <si>
    <t>001 01</t>
  </si>
  <si>
    <t>1001</t>
  </si>
  <si>
    <t>A100002</t>
  </si>
  <si>
    <t>Sredstva za rad političkih stranaka</t>
  </si>
  <si>
    <t>22/4</t>
  </si>
  <si>
    <t>25/30</t>
  </si>
  <si>
    <t>25/25</t>
  </si>
  <si>
    <t>18/18</t>
  </si>
  <si>
    <t xml:space="preserve">Dužina izgrađenih/rekonstr. ces.objek. </t>
  </si>
  <si>
    <t>3 km</t>
  </si>
  <si>
    <t>4km</t>
  </si>
  <si>
    <t xml:space="preserve">SVEUKUPNO </t>
  </si>
  <si>
    <t>Stvaranje preduvjeta za društveni razvoj lokalne zajednice kroz unapređenje društvenih aktivnosti te ulaganje u obrazovanje, kulturu i zdravstvo</t>
  </si>
  <si>
    <t>Unapređivanje gospodarskog razvoja i konkurentnosti Grada kroz snažnije ulaganje u razvoj turističkih potencijala, intenzivniji razvoj određenih oblika  poljoprivredne proizvodnje i jačanje poduzetničke djelatnosti</t>
  </si>
  <si>
    <t>Broj korisnika subvencija</t>
  </si>
  <si>
    <t>Radovi na održavanju/broj popravaka</t>
  </si>
  <si>
    <t>Broj novoizgrađene mreže</t>
  </si>
  <si>
    <t>Dužina cesta  u km</t>
  </si>
  <si>
    <t>Broj izgrađenih/rekonstruiranih rasvjetnih mjesta</t>
  </si>
  <si>
    <t>Broj MO sa javnom rasvjetom/broj popravka godišnje</t>
  </si>
  <si>
    <t>Broj obuhvaćenih domaćinstava god.</t>
  </si>
  <si>
    <t>Broj intervencija godišnje</t>
  </si>
  <si>
    <t>Broj upisane djece</t>
  </si>
  <si>
    <t>Broj polaznika male škole</t>
  </si>
  <si>
    <t>Broj djece obuhvaćen programom</t>
  </si>
  <si>
    <t>Broj djece- polaznika drugih vrtića</t>
  </si>
  <si>
    <t>Površina novoizgrađenog prostora - m2</t>
  </si>
  <si>
    <t>Broj učenika OŠ</t>
  </si>
  <si>
    <t>Broj stipendija /broj zamolbi</t>
  </si>
  <si>
    <t>Broj korisnika svih oblika pomoći</t>
  </si>
  <si>
    <t>Broj korisnika naknade</t>
  </si>
  <si>
    <t>Broj udruga članova zajednice</t>
  </si>
  <si>
    <t>Broj udruga i  korisnika sredstava</t>
  </si>
  <si>
    <t>Kvadratura javnih  i zelenih površina-ha</t>
  </si>
  <si>
    <t>Broj programa/udruga</t>
  </si>
  <si>
    <t>Broj DVD-a uključenih u Zajednicu</t>
  </si>
  <si>
    <t>Broj područja  MO ugoženih poplavom</t>
  </si>
  <si>
    <t>Broj korisnika humanitarne pomoći</t>
  </si>
  <si>
    <t>Broj projekata  obuhvaćenih financ.</t>
  </si>
  <si>
    <t>Broj vijećnika- sudionika u donošenju  akata</t>
  </si>
  <si>
    <t>Broj organizanih grupnih posjeta</t>
  </si>
  <si>
    <t>Sustav odvodnje i pročišćavanja otpadnih voda aglomeracije Varaždinske Toplice</t>
  </si>
  <si>
    <t>Redovan rad Gradskog vijeća</t>
  </si>
  <si>
    <t>Redovan rad Gradonačelnice</t>
  </si>
  <si>
    <t>Upravna tijela grada i upravljanje zajedničkim rashodima</t>
  </si>
  <si>
    <t>1002</t>
  </si>
  <si>
    <t>A100101-100102</t>
  </si>
  <si>
    <t>A100001-100003</t>
  </si>
  <si>
    <t>002 01</t>
  </si>
  <si>
    <t>2001</t>
  </si>
  <si>
    <t>A200101</t>
  </si>
  <si>
    <t>Broj sjednica gradskog vijeća/promjene lokalnih propisa</t>
  </si>
  <si>
    <t>Broj predmeta u rješavanjju</t>
  </si>
  <si>
    <t>Provođenje odluka Gradskog vijeća/izvršavanje proračuna</t>
  </si>
  <si>
    <t xml:space="preserve">Varaždinske Toplice,  </t>
  </si>
  <si>
    <t>K201601</t>
  </si>
  <si>
    <t xml:space="preserve">Izgradnja i rekonstrukcija cesta i ulica, nogostupa i pješačkih pov. </t>
  </si>
  <si>
    <t>1,4,5</t>
  </si>
  <si>
    <t>2021.</t>
  </si>
  <si>
    <t>Broj održanih skupova i radionica</t>
  </si>
  <si>
    <t>2022.</t>
  </si>
  <si>
    <t>T201406</t>
  </si>
  <si>
    <t>Broj korisnika donacije</t>
  </si>
  <si>
    <t>2023.</t>
  </si>
  <si>
    <t>2017</t>
  </si>
  <si>
    <t>A201702</t>
  </si>
  <si>
    <t>stvaranje nove turističke ponude</t>
  </si>
  <si>
    <t>2009</t>
  </si>
  <si>
    <t xml:space="preserve">Povećanje uređenih objekata </t>
  </si>
  <si>
    <t>A201204</t>
  </si>
  <si>
    <t>Broj učenika/obitelji korisnika</t>
  </si>
  <si>
    <t>Jačanje kapaciteta za razvoj organizacija za razvoj civilnog društva, gradskih ustanva  i javne uprave</t>
  </si>
  <si>
    <t>2.2.1.</t>
  </si>
  <si>
    <t>Poticanje upotrebe obnovljivih izvora energije i termalne vode</t>
  </si>
  <si>
    <t>1.1.1.</t>
  </si>
  <si>
    <t>Privlačenje novih investicija kroz uspostavljanje poduzetničke i zdravstveno-turističke zone</t>
  </si>
  <si>
    <t>1.2.1.</t>
  </si>
  <si>
    <t>Razvoj i unapređenje kulturne i turističke infrastrukture</t>
  </si>
  <si>
    <t>1.2.2.</t>
  </si>
  <si>
    <t>Unapređenje kvalitete turističke ponude i usluga te stvaranje prepoznatljivosti Grada</t>
  </si>
  <si>
    <t>1.3.1.</t>
  </si>
  <si>
    <t>Potpora razvoju obiteljskih poljoprivrednih gospodarstava</t>
  </si>
  <si>
    <t xml:space="preserve">Unapređenje sustava  gospodarenja otpadom </t>
  </si>
  <si>
    <t xml:space="preserve"> br. 10/21) i članka 26. Poslovnika o radu Gradskog vijeća Grada Varaždinskih Toplice ("Službeni vjesnik Varaždinske županije" </t>
  </si>
  <si>
    <t>Izgradnja, rekonstrukcija i proširenje javne rasvjete</t>
  </si>
  <si>
    <t xml:space="preserve"> Ulaganje u infrastrukturu, objekte i domove  u vlasništvu grada</t>
  </si>
  <si>
    <t>2020</t>
  </si>
  <si>
    <t>Broj rekonstruiranih objekata</t>
  </si>
  <si>
    <t>Sufinanciranje programa i projekata u kulturi koje provode udruge</t>
  </si>
  <si>
    <t>K200902</t>
  </si>
  <si>
    <t>uređeni okoliš sakralnih objekata</t>
  </si>
  <si>
    <t>Rekonstrukcija zida kod kapelice Sv.Duha</t>
  </si>
  <si>
    <t>Sufinanciranje programa i projekta iz pod. sporta koje prov.udruge</t>
  </si>
  <si>
    <t>Sufinanciranje boravka djece u vrtićima drugih osnivača</t>
  </si>
  <si>
    <t>Sufinanciranje energetske obnove obiteljskih kuća i revitalizacije zaštićenih obiteljskih objekata</t>
  </si>
  <si>
    <t>K201603</t>
  </si>
  <si>
    <t>Stambeno naselje SMRT KVART</t>
  </si>
  <si>
    <t>Sufinanciranje gradskih manifestacija u organizaciji  TZ</t>
  </si>
  <si>
    <t>Predsjednica Gradskog vijeća</t>
  </si>
  <si>
    <t xml:space="preserve">Stipendije  </t>
  </si>
  <si>
    <t>Sufinanciranje nabave radnih bilježnica i dodatnog materijala</t>
  </si>
  <si>
    <t>Produženi boravak, prijevoz, natjecanja i izvannastavne aktivnosti</t>
  </si>
  <si>
    <t>K200305</t>
  </si>
  <si>
    <t>Broj uređenih dječjih igrališa</t>
  </si>
  <si>
    <t>K200310</t>
  </si>
  <si>
    <t>Uređenje D526 raskrižja i prilaza autobusnom kolodvoru</t>
  </si>
  <si>
    <t>3km</t>
  </si>
  <si>
    <t>pokazatelj uspješnosti realizacije ciljeva</t>
  </si>
  <si>
    <t>IZVJEŠĆE  O PROVEDBI</t>
  </si>
  <si>
    <t xml:space="preserve">Plan  programa sastoji se od: ciljeva razvoja, mjera, veze sa programskom klasifikacijom, veze sa proračunom, pokazatelja rezultata i veze sa organizacijskom </t>
  </si>
  <si>
    <r>
      <t xml:space="preserve"> te stupa na snagu osmog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dana od dana objave.</t>
    </r>
  </si>
  <si>
    <t>KLASA: 400-05/24-01/4</t>
  </si>
  <si>
    <t>URBROJ: 2186-26-01-24-2</t>
  </si>
  <si>
    <t>PLANA   PROGRAMA  ZA   2023.  GODINU</t>
  </si>
  <si>
    <t>klasifikacijom. U 2023. godini Plan programa je djelomično proveden, te se u nastavku daje financijsko izvješće sa pokazateljima provedbe.</t>
  </si>
  <si>
    <t>plan 2023.</t>
  </si>
  <si>
    <t>izvršenje 2023.</t>
  </si>
  <si>
    <t>2024.</t>
  </si>
  <si>
    <t>Izvješće o provedbi Plana programa sastavni je dio Godišnjeg izvještaja o izvršenu  Proračuna Grada Varaždinskih Toplica za 2023.godinu, objavljuje se u "Službenom vjesniku Varaždinske županije",</t>
  </si>
  <si>
    <t>329,381,323</t>
  </si>
  <si>
    <t>311,321,329</t>
  </si>
  <si>
    <t>24/24</t>
  </si>
  <si>
    <t>Održavanje sustava atmosferske odvodnje</t>
  </si>
  <si>
    <t>11,43,45</t>
  </si>
  <si>
    <t>150</t>
  </si>
  <si>
    <t>Održavanje sustava javne rasvjete</t>
  </si>
  <si>
    <t xml:space="preserve">Održavanje javnih površina na kojima nije dozv.promet, održavanje javnih zelenih površina, održavanje čistoće javnih površina, održavnje građevina, uređaja i predmeta javne namjene </t>
  </si>
  <si>
    <t xml:space="preserve">A200212, A200222, A200232, A200242 </t>
  </si>
  <si>
    <t>11, 51, 45,</t>
  </si>
  <si>
    <t>323, 363, 421</t>
  </si>
  <si>
    <t>11, 42, 44,46,51,52,61</t>
  </si>
  <si>
    <t>K200304</t>
  </si>
  <si>
    <t>Izgradnja dječjeg igrališta Vrbice</t>
  </si>
  <si>
    <t>K200321</t>
  </si>
  <si>
    <t>Sanacija mosta</t>
  </si>
  <si>
    <t>Sanacija drvenog mosta na rijeci Bednji</t>
  </si>
  <si>
    <t>11, 51</t>
  </si>
  <si>
    <t>K200322</t>
  </si>
  <si>
    <t>Autobusna stajališta</t>
  </si>
  <si>
    <t>Opremanje autobusnih stajališta</t>
  </si>
  <si>
    <t>K202002</t>
  </si>
  <si>
    <t>K202003</t>
  </si>
  <si>
    <t>K202004</t>
  </si>
  <si>
    <t>Izgradnja dječjeg vrtića</t>
  </si>
  <si>
    <t>Dječji vrtić u Smart kvartu</t>
  </si>
  <si>
    <t>11, 71</t>
  </si>
  <si>
    <t>K202008</t>
  </si>
  <si>
    <t>11, 52</t>
  </si>
  <si>
    <t>2021</t>
  </si>
  <si>
    <t>A202101</t>
  </si>
  <si>
    <t>A202102</t>
  </si>
  <si>
    <t>323, 381</t>
  </si>
  <si>
    <t>381, 382</t>
  </si>
  <si>
    <t>11,38,48,</t>
  </si>
  <si>
    <t>Projektna dokumentacija</t>
  </si>
  <si>
    <t>Grad na termalnoj vodi Aqua Iasae - prenamjena Pučke kupelji</t>
  </si>
  <si>
    <t>Stručni skup Aqua fest - Termalna voda jučer,danas, sutra</t>
  </si>
  <si>
    <t xml:space="preserve">T200701 </t>
  </si>
  <si>
    <t>T200704</t>
  </si>
  <si>
    <t>Sanacijski radovi na zaštiti od vlage</t>
  </si>
  <si>
    <t>11,38,58</t>
  </si>
  <si>
    <t>11,51,52</t>
  </si>
  <si>
    <t>A201003</t>
  </si>
  <si>
    <t>K201101</t>
  </si>
  <si>
    <t>Projekt poboljšanja materijalnih uvjeta u vrtićima</t>
  </si>
  <si>
    <t>Opremanje - igrala za vanjski prostor</t>
  </si>
  <si>
    <t>11,37,47,57,67</t>
  </si>
  <si>
    <t>Sufinanciranje pomagaća djeci s posebnim potrebama</t>
  </si>
  <si>
    <t>A201205</t>
  </si>
  <si>
    <t>Broj razreda</t>
  </si>
  <si>
    <t>Sufinanciranje nabave instrumenata i pomagala u nastavi</t>
  </si>
  <si>
    <t>Sufinanciranje pomagača djeci s pos. potrebama u vrtićima drugim ustanovama</t>
  </si>
  <si>
    <t>2019</t>
  </si>
  <si>
    <t>A201901</t>
  </si>
  <si>
    <t>2015</t>
  </si>
  <si>
    <t>A201501</t>
  </si>
  <si>
    <t>2022</t>
  </si>
  <si>
    <t>A202201</t>
  </si>
  <si>
    <t>Broj korisnika zdravstvene usluge</t>
  </si>
  <si>
    <t>Sufinanciranje rada ginekološke ambulante</t>
  </si>
  <si>
    <t>Stambeno naselje</t>
  </si>
  <si>
    <t>A201202 A201203</t>
  </si>
  <si>
    <t>A201404</t>
  </si>
  <si>
    <t>Ljubica Nofta, dipl.oec.</t>
  </si>
  <si>
    <t xml:space="preserve"> Na  temelju članka 89. Zakona o proračunu («NN» br.144/21) i članka 31.Statuta Grada Varaždinske Toplice ("Službeni vjesnik Varaždinske županije"  </t>
  </si>
  <si>
    <t xml:space="preserve"> br. 7/13,26/13,4/18, 83/19, 10/21, 71/21, 89/21 - pročišćeni tekst i 102/22) Gradsko vijeće  Grada  Varaždinskih Toplica na sjednici održanoj       svibnja 2024. godine, donosi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</si>
</sst>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00000"/>
    <numFmt numFmtId="173" formatCode="[$-41A]d\.\ mmmm\ yyyy\."/>
    <numFmt numFmtId="174" formatCode="#,##0\ &quot;kn&quot;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" fontId="0" fillId="0" borderId="0" xfId="0" applyNumberFormat="1" applyAlignment="1">
      <alignment/>
    </xf>
    <xf numFmtId="49" fontId="1" fillId="0" borderId="10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49" fontId="0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9" fontId="5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right" wrapText="1"/>
    </xf>
    <xf numFmtId="0" fontId="5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8" xfId="0" applyFont="1" applyBorder="1" applyAlignment="1">
      <alignment wrapText="1"/>
    </xf>
    <xf numFmtId="49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49" fontId="8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5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49" fontId="1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" fillId="0" borderId="15" xfId="0" applyNumberFormat="1" applyFont="1" applyBorder="1" applyAlignment="1">
      <alignment/>
    </xf>
    <xf numFmtId="49" fontId="2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right" wrapText="1"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2" fillId="0" borderId="10" xfId="0" applyNumberFormat="1" applyFont="1" applyBorder="1" applyAlignment="1">
      <alignment wrapText="1"/>
    </xf>
    <xf numFmtId="4" fontId="47" fillId="0" borderId="10" xfId="0" applyNumberFormat="1" applyFont="1" applyBorder="1" applyAlignment="1">
      <alignment/>
    </xf>
    <xf numFmtId="4" fontId="49" fillId="0" borderId="13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wrapText="1"/>
    </xf>
    <xf numFmtId="4" fontId="47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47" fillId="0" borderId="17" xfId="0" applyNumberFormat="1" applyFont="1" applyBorder="1" applyAlignment="1">
      <alignment/>
    </xf>
    <xf numFmtId="4" fontId="49" fillId="0" borderId="13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3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 horizontal="right" wrapText="1"/>
    </xf>
    <xf numFmtId="4" fontId="0" fillId="0" borderId="17" xfId="0" applyNumberFormat="1" applyFont="1" applyBorder="1" applyAlignment="1">
      <alignment/>
    </xf>
    <xf numFmtId="4" fontId="0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 wrapText="1"/>
    </xf>
    <xf numFmtId="49" fontId="0" fillId="0" borderId="0" xfId="0" applyNumberFormat="1" applyFill="1" applyAlignment="1">
      <alignment/>
    </xf>
    <xf numFmtId="49" fontId="0" fillId="0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11" xfId="0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47" fillId="0" borderId="11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47" fillId="0" borderId="19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9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114300</xdr:colOff>
      <xdr:row>9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85775"/>
          <a:ext cx="8477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27"/>
  <sheetViews>
    <sheetView tabSelected="1" zoomScaleSheetLayoutView="100" workbookViewId="0" topLeftCell="A13">
      <selection activeCell="A30" sqref="A30:K30"/>
    </sheetView>
  </sheetViews>
  <sheetFormatPr defaultColWidth="9.140625" defaultRowHeight="12.75"/>
  <cols>
    <col min="1" max="1" width="5.00390625" style="13" customWidth="1"/>
    <col min="2" max="2" width="6.140625" style="13" customWidth="1"/>
    <col min="3" max="3" width="4.8515625" style="13" customWidth="1"/>
    <col min="4" max="4" width="8.8515625" style="13" customWidth="1"/>
    <col min="5" max="5" width="5.7109375" style="0" customWidth="1"/>
    <col min="6" max="6" width="22.57421875" style="45" customWidth="1"/>
    <col min="7" max="10" width="4.7109375" style="0" customWidth="1"/>
    <col min="11" max="11" width="55.00390625" style="0" customWidth="1"/>
    <col min="12" max="12" width="6.421875" style="76" customWidth="1"/>
    <col min="13" max="13" width="14.00390625" style="140" customWidth="1"/>
    <col min="14" max="14" width="14.00390625" style="123" customWidth="1"/>
    <col min="15" max="15" width="14.00390625" style="166" customWidth="1"/>
  </cols>
  <sheetData>
    <row r="3" spans="1:6" ht="12.75">
      <c r="A3"/>
      <c r="B3"/>
      <c r="E3" s="13"/>
      <c r="F3" s="43"/>
    </row>
    <row r="4" spans="1:6" ht="12.75">
      <c r="A4"/>
      <c r="B4"/>
      <c r="E4" s="13"/>
      <c r="F4" s="43"/>
    </row>
    <row r="5" spans="1:6" ht="12.75">
      <c r="A5"/>
      <c r="B5"/>
      <c r="E5" s="13"/>
      <c r="F5" s="43"/>
    </row>
    <row r="6" spans="1:6" ht="12.75">
      <c r="A6"/>
      <c r="B6"/>
      <c r="E6" s="13"/>
      <c r="F6" s="43"/>
    </row>
    <row r="7" spans="1:6" ht="12.75">
      <c r="A7"/>
      <c r="B7"/>
      <c r="E7" s="13"/>
      <c r="F7" s="43"/>
    </row>
    <row r="8" spans="1:6" ht="12.75">
      <c r="A8"/>
      <c r="B8"/>
      <c r="E8" s="13"/>
      <c r="F8" s="43"/>
    </row>
    <row r="9" spans="1:6" ht="12.75">
      <c r="A9"/>
      <c r="B9"/>
      <c r="E9" s="13"/>
      <c r="F9" s="43"/>
    </row>
    <row r="10" spans="1:6" ht="12.75">
      <c r="A10"/>
      <c r="B10"/>
      <c r="E10" s="13"/>
      <c r="F10" s="43"/>
    </row>
    <row r="11" spans="1:11" ht="12.75" customHeight="1">
      <c r="A11" s="197" t="s">
        <v>1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</row>
    <row r="12" spans="1:11" ht="15" customHeight="1">
      <c r="A12" s="197" t="s">
        <v>2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</row>
    <row r="13" spans="1:11" ht="15" customHeight="1">
      <c r="A13" s="197" t="s">
        <v>3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</row>
    <row r="14" spans="1:12" ht="15" customHeight="1">
      <c r="A14" s="199" t="s">
        <v>4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77"/>
    </row>
    <row r="15" spans="1:11" ht="15" customHeight="1">
      <c r="A15" s="197" t="s">
        <v>213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1:12" ht="15" customHeight="1">
      <c r="A16" s="199" t="s">
        <v>214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77"/>
    </row>
    <row r="17" spans="1:11" ht="15" customHeight="1">
      <c r="A17" s="197" t="s">
        <v>156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</row>
    <row r="19" ht="12.75">
      <c r="K19" s="21" t="s">
        <v>0</v>
      </c>
    </row>
    <row r="21" spans="1:16" ht="15" customHeight="1">
      <c r="A21" s="199" t="s">
        <v>286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7" ht="15" customHeight="1">
      <c r="A22" s="197" t="s">
        <v>185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</row>
    <row r="23" spans="1:15" ht="15" customHeight="1">
      <c r="A23" s="197" t="s">
        <v>287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</row>
    <row r="24" spans="1:15" ht="15" customHeight="1">
      <c r="A24" s="198" t="s">
        <v>0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</row>
    <row r="25" spans="1:15" ht="15" customHeight="1">
      <c r="A25" s="8"/>
      <c r="B25" s="8"/>
      <c r="C25" s="8"/>
      <c r="D25" s="8"/>
      <c r="E25" s="8"/>
      <c r="F25" s="44"/>
      <c r="G25" s="8"/>
      <c r="H25" s="8"/>
      <c r="I25" s="8"/>
      <c r="J25" s="8"/>
      <c r="K25" s="8"/>
      <c r="L25" s="78"/>
      <c r="M25" s="142"/>
      <c r="N25" s="124"/>
      <c r="O25" s="167"/>
    </row>
    <row r="26" spans="1:15" ht="15" customHeight="1">
      <c r="A26" s="8"/>
      <c r="B26" s="8"/>
      <c r="C26" s="8"/>
      <c r="D26" s="8"/>
      <c r="E26" s="8"/>
      <c r="F26" s="44"/>
      <c r="G26" s="8"/>
      <c r="H26" s="8"/>
      <c r="I26" s="8"/>
      <c r="J26" s="8"/>
      <c r="K26" s="8"/>
      <c r="L26" s="78"/>
      <c r="M26" s="142"/>
      <c r="N26" s="124"/>
      <c r="O26" s="167"/>
    </row>
    <row r="27" spans="1:15" ht="15" customHeight="1">
      <c r="A27" s="8"/>
      <c r="B27" s="8"/>
      <c r="C27" s="8"/>
      <c r="D27" s="8"/>
      <c r="E27" s="8"/>
      <c r="F27" s="44"/>
      <c r="G27" s="8"/>
      <c r="H27" s="8"/>
      <c r="I27" s="8"/>
      <c r="J27" s="8"/>
      <c r="K27" s="8"/>
      <c r="L27" s="78"/>
      <c r="M27" s="142"/>
      <c r="N27" s="124"/>
      <c r="O27" s="167"/>
    </row>
    <row r="28" ht="6.75" customHeight="1"/>
    <row r="29" spans="1:12" ht="28.5" customHeight="1">
      <c r="A29" s="201" t="s">
        <v>210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79"/>
    </row>
    <row r="30" spans="1:12" ht="28.5" customHeight="1">
      <c r="A30" s="201" t="s">
        <v>215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79"/>
    </row>
    <row r="31" ht="15" customHeight="1">
      <c r="K31" s="7"/>
    </row>
    <row r="32" ht="15" customHeight="1">
      <c r="K32" s="7"/>
    </row>
    <row r="33" ht="15" customHeight="1">
      <c r="K33" s="7"/>
    </row>
    <row r="34" spans="1:13" ht="15" customHeight="1">
      <c r="A34" s="202" t="s">
        <v>5</v>
      </c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</row>
    <row r="35" ht="15" customHeight="1">
      <c r="K35" s="7"/>
    </row>
    <row r="37" spans="1:15" ht="15" customHeight="1">
      <c r="A37" s="197" t="s">
        <v>38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</row>
    <row r="38" spans="1:15" ht="15" customHeight="1">
      <c r="A38" s="197" t="s">
        <v>211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</row>
    <row r="39" spans="1:15" ht="15" customHeight="1">
      <c r="A39" s="180" t="s">
        <v>216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</row>
    <row r="43" spans="11:12" ht="12.75" customHeight="1">
      <c r="K43" s="11"/>
      <c r="L43" s="80"/>
    </row>
    <row r="47" ht="15" customHeight="1"/>
    <row r="48" spans="1:15" ht="19.5" customHeight="1">
      <c r="A48" s="185" t="s">
        <v>8</v>
      </c>
      <c r="B48" s="186"/>
      <c r="C48" s="187" t="s">
        <v>10</v>
      </c>
      <c r="D48" s="188"/>
      <c r="E48" s="9" t="s">
        <v>12</v>
      </c>
      <c r="F48" s="46" t="s">
        <v>37</v>
      </c>
      <c r="G48" s="46" t="s">
        <v>160</v>
      </c>
      <c r="H48" s="46" t="s">
        <v>162</v>
      </c>
      <c r="I48" s="46" t="s">
        <v>165</v>
      </c>
      <c r="J48" s="46" t="s">
        <v>219</v>
      </c>
      <c r="K48" s="2" t="s">
        <v>7</v>
      </c>
      <c r="L48" s="81"/>
      <c r="M48" s="136" t="s">
        <v>217</v>
      </c>
      <c r="N48" s="125" t="s">
        <v>218</v>
      </c>
      <c r="O48" s="178" t="s">
        <v>209</v>
      </c>
    </row>
    <row r="49" spans="1:15" ht="19.5" customHeight="1">
      <c r="A49" s="91" t="s">
        <v>11</v>
      </c>
      <c r="B49" s="14" t="s">
        <v>9</v>
      </c>
      <c r="C49" s="92" t="s">
        <v>15</v>
      </c>
      <c r="D49" s="12" t="s">
        <v>13</v>
      </c>
      <c r="E49" s="10" t="s">
        <v>6</v>
      </c>
      <c r="F49" s="47"/>
      <c r="G49" s="47"/>
      <c r="H49" s="47"/>
      <c r="I49" s="47"/>
      <c r="J49" s="47"/>
      <c r="K49" s="4" t="s">
        <v>22</v>
      </c>
      <c r="L49" s="82" t="s">
        <v>52</v>
      </c>
      <c r="M49" s="129" t="s">
        <v>0</v>
      </c>
      <c r="N49" s="126"/>
      <c r="O49" s="179"/>
    </row>
    <row r="50" spans="1:15" s="21" customFormat="1" ht="28.5" customHeight="1">
      <c r="A50" s="22"/>
      <c r="B50" s="22"/>
      <c r="C50" s="22"/>
      <c r="D50" s="18" t="s">
        <v>23</v>
      </c>
      <c r="E50" s="2" t="s">
        <v>31</v>
      </c>
      <c r="F50" s="189" t="s">
        <v>115</v>
      </c>
      <c r="G50" s="190"/>
      <c r="H50" s="190"/>
      <c r="I50" s="190"/>
      <c r="J50" s="190"/>
      <c r="K50" s="190"/>
      <c r="L50" s="190"/>
      <c r="M50" s="190"/>
      <c r="N50" s="190"/>
      <c r="O50" s="191"/>
    </row>
    <row r="51" spans="1:15" s="21" customFormat="1" ht="25.5" customHeight="1">
      <c r="A51" s="22"/>
      <c r="B51" s="22"/>
      <c r="C51" s="22"/>
      <c r="D51" s="18" t="s">
        <v>28</v>
      </c>
      <c r="E51" s="2" t="s">
        <v>176</v>
      </c>
      <c r="F51" s="30" t="s">
        <v>177</v>
      </c>
      <c r="G51" s="31"/>
      <c r="H51" s="32"/>
      <c r="I51" s="32"/>
      <c r="J51" s="32"/>
      <c r="K51" s="32"/>
      <c r="L51" s="83"/>
      <c r="M51" s="144"/>
      <c r="N51" s="127"/>
      <c r="O51" s="168"/>
    </row>
    <row r="52" spans="1:15" s="42" customFormat="1" ht="19.5" customHeight="1">
      <c r="A52" s="156" t="s">
        <v>14</v>
      </c>
      <c r="B52" s="103" t="s">
        <v>21</v>
      </c>
      <c r="C52" s="103" t="s">
        <v>44</v>
      </c>
      <c r="D52" s="33" t="s">
        <v>157</v>
      </c>
      <c r="E52" s="101">
        <v>323.42</v>
      </c>
      <c r="F52" s="104" t="s">
        <v>46</v>
      </c>
      <c r="G52" s="105"/>
      <c r="H52" s="106"/>
      <c r="I52" s="106"/>
      <c r="J52" s="106"/>
      <c r="K52" s="106" t="s">
        <v>45</v>
      </c>
      <c r="L52" s="107">
        <v>11</v>
      </c>
      <c r="M52" s="145">
        <v>4000</v>
      </c>
      <c r="N52" s="128">
        <v>0</v>
      </c>
      <c r="O52" s="169">
        <f>SUM(N52/M52*100)</f>
        <v>0</v>
      </c>
    </row>
    <row r="53" spans="1:15" s="42" customFormat="1" ht="25.5" customHeight="1">
      <c r="A53" s="157"/>
      <c r="B53" s="19"/>
      <c r="C53" s="19"/>
      <c r="D53" s="19" t="s">
        <v>28</v>
      </c>
      <c r="E53" s="2" t="s">
        <v>178</v>
      </c>
      <c r="F53" s="181" t="s">
        <v>179</v>
      </c>
      <c r="G53" s="182"/>
      <c r="H53" s="182"/>
      <c r="I53" s="182"/>
      <c r="J53" s="182"/>
      <c r="K53" s="182"/>
      <c r="L53" s="182"/>
      <c r="M53" s="182"/>
      <c r="N53" s="182"/>
      <c r="O53" s="182"/>
    </row>
    <row r="54" spans="1:15" ht="19.5" customHeight="1">
      <c r="A54" s="158" t="s">
        <v>14</v>
      </c>
      <c r="B54" s="16" t="s">
        <v>20</v>
      </c>
      <c r="C54" s="16" t="s">
        <v>92</v>
      </c>
      <c r="D54" s="16" t="s">
        <v>93</v>
      </c>
      <c r="E54" s="25" t="s">
        <v>94</v>
      </c>
      <c r="F54" s="49" t="s">
        <v>142</v>
      </c>
      <c r="G54" s="50">
        <v>35</v>
      </c>
      <c r="H54" s="50">
        <v>40</v>
      </c>
      <c r="I54" s="50">
        <v>45</v>
      </c>
      <c r="J54" s="50"/>
      <c r="K54" s="5" t="s">
        <v>95</v>
      </c>
      <c r="L54" s="85" t="s">
        <v>255</v>
      </c>
      <c r="M54" s="129">
        <v>94071</v>
      </c>
      <c r="N54" s="129">
        <v>75010.88</v>
      </c>
      <c r="O54" s="170">
        <f aca="true" t="shared" si="0" ref="O54:O59">SUM(N54/M54*100)</f>
        <v>79.73858043392758</v>
      </c>
    </row>
    <row r="55" spans="1:15" ht="19.5" customHeight="1">
      <c r="A55" s="159" t="s">
        <v>14</v>
      </c>
      <c r="B55" s="16" t="s">
        <v>16</v>
      </c>
      <c r="C55" s="16" t="s">
        <v>188</v>
      </c>
      <c r="D55" s="16" t="s">
        <v>248</v>
      </c>
      <c r="E55" s="24">
        <v>426</v>
      </c>
      <c r="F55" s="75" t="s">
        <v>256</v>
      </c>
      <c r="G55" s="70">
        <v>1</v>
      </c>
      <c r="H55" s="70">
        <v>1</v>
      </c>
      <c r="I55" s="52">
        <v>1</v>
      </c>
      <c r="J55" s="52">
        <v>1</v>
      </c>
      <c r="K55" s="10" t="s">
        <v>257</v>
      </c>
      <c r="L55" s="24" t="s">
        <v>249</v>
      </c>
      <c r="M55" s="129">
        <v>17755</v>
      </c>
      <c r="N55" s="129">
        <v>3764.65</v>
      </c>
      <c r="O55" s="170">
        <f t="shared" si="0"/>
        <v>21.20332300760349</v>
      </c>
    </row>
    <row r="56" spans="1:15" ht="19.5" customHeight="1">
      <c r="A56" s="158" t="s">
        <v>14</v>
      </c>
      <c r="B56" s="16" t="s">
        <v>20</v>
      </c>
      <c r="C56" s="16" t="s">
        <v>92</v>
      </c>
      <c r="D56" s="16" t="s">
        <v>260</v>
      </c>
      <c r="E56" s="25">
        <v>323</v>
      </c>
      <c r="F56" s="49" t="s">
        <v>189</v>
      </c>
      <c r="G56" s="50">
        <v>1</v>
      </c>
      <c r="H56" s="50">
        <v>1</v>
      </c>
      <c r="I56" s="50">
        <v>1</v>
      </c>
      <c r="J56" s="50">
        <v>1</v>
      </c>
      <c r="K56" s="100" t="s">
        <v>261</v>
      </c>
      <c r="L56" s="85" t="s">
        <v>262</v>
      </c>
      <c r="M56" s="129">
        <v>36723</v>
      </c>
      <c r="N56" s="129">
        <v>39715.97</v>
      </c>
      <c r="O56" s="170">
        <f t="shared" si="0"/>
        <v>108.15012390055279</v>
      </c>
    </row>
    <row r="57" spans="1:15" ht="19.5" customHeight="1">
      <c r="A57" s="158" t="s">
        <v>14</v>
      </c>
      <c r="B57" s="16" t="s">
        <v>20</v>
      </c>
      <c r="C57" s="16" t="s">
        <v>92</v>
      </c>
      <c r="D57" s="16" t="s">
        <v>259</v>
      </c>
      <c r="E57" s="25">
        <v>323.329</v>
      </c>
      <c r="F57" s="49" t="s">
        <v>161</v>
      </c>
      <c r="G57" s="50">
        <v>2</v>
      </c>
      <c r="H57" s="50">
        <v>2</v>
      </c>
      <c r="I57" s="50">
        <v>2</v>
      </c>
      <c r="J57" s="50">
        <v>3</v>
      </c>
      <c r="K57" s="5" t="s">
        <v>258</v>
      </c>
      <c r="L57" s="85">
        <v>11</v>
      </c>
      <c r="M57" s="129">
        <v>4000</v>
      </c>
      <c r="N57" s="129">
        <v>3990.19</v>
      </c>
      <c r="O57" s="170">
        <f t="shared" si="0"/>
        <v>99.75475</v>
      </c>
    </row>
    <row r="58" spans="1:15" ht="19.5" customHeight="1">
      <c r="A58" s="158" t="s">
        <v>14</v>
      </c>
      <c r="B58" s="16" t="s">
        <v>20</v>
      </c>
      <c r="C58" s="16" t="s">
        <v>96</v>
      </c>
      <c r="D58" s="16" t="s">
        <v>97</v>
      </c>
      <c r="E58" s="25">
        <v>381</v>
      </c>
      <c r="F58" s="49" t="s">
        <v>134</v>
      </c>
      <c r="G58" s="50">
        <v>3</v>
      </c>
      <c r="H58" s="50">
        <v>3</v>
      </c>
      <c r="I58" s="50">
        <v>5</v>
      </c>
      <c r="J58" s="50">
        <v>5</v>
      </c>
      <c r="K58" s="5" t="s">
        <v>190</v>
      </c>
      <c r="L58" s="85">
        <v>11</v>
      </c>
      <c r="M58" s="129">
        <v>24000</v>
      </c>
      <c r="N58" s="129">
        <v>23815.77</v>
      </c>
      <c r="O58" s="170">
        <f t="shared" si="0"/>
        <v>99.232375</v>
      </c>
    </row>
    <row r="59" spans="1:15" ht="19.5" customHeight="1">
      <c r="A59" s="159" t="s">
        <v>14</v>
      </c>
      <c r="B59" s="16" t="s">
        <v>16</v>
      </c>
      <c r="C59" s="16" t="s">
        <v>169</v>
      </c>
      <c r="D59" s="16" t="s">
        <v>191</v>
      </c>
      <c r="E59" s="25">
        <v>421</v>
      </c>
      <c r="F59" s="57" t="s">
        <v>192</v>
      </c>
      <c r="G59" s="52">
        <v>1</v>
      </c>
      <c r="H59" s="52">
        <v>1</v>
      </c>
      <c r="I59" s="52">
        <v>1</v>
      </c>
      <c r="J59" s="52">
        <v>1</v>
      </c>
      <c r="K59" s="56" t="s">
        <v>193</v>
      </c>
      <c r="L59" s="86" t="s">
        <v>263</v>
      </c>
      <c r="M59" s="129">
        <v>94873</v>
      </c>
      <c r="N59" s="129">
        <v>94714.3</v>
      </c>
      <c r="O59" s="170">
        <f t="shared" si="0"/>
        <v>99.83272374648215</v>
      </c>
    </row>
    <row r="60" spans="1:15" s="42" customFormat="1" ht="25.5" customHeight="1">
      <c r="A60" s="160"/>
      <c r="B60" s="108"/>
      <c r="C60" s="108"/>
      <c r="D60" s="109" t="s">
        <v>28</v>
      </c>
      <c r="E60" s="39" t="s">
        <v>180</v>
      </c>
      <c r="F60" s="200" t="s">
        <v>181</v>
      </c>
      <c r="G60" s="200"/>
      <c r="H60" s="200"/>
      <c r="I60" s="200"/>
      <c r="J60" s="200"/>
      <c r="K60" s="200"/>
      <c r="L60" s="200"/>
      <c r="M60" s="200"/>
      <c r="N60" s="200"/>
      <c r="O60" s="200"/>
    </row>
    <row r="61" spans="1:15" s="42" customFormat="1" ht="19.5" customHeight="1">
      <c r="A61" s="161" t="s">
        <v>14</v>
      </c>
      <c r="B61" s="41" t="s">
        <v>21</v>
      </c>
      <c r="C61" s="41" t="s">
        <v>166</v>
      </c>
      <c r="D61" s="17" t="s">
        <v>167</v>
      </c>
      <c r="E61" s="26">
        <v>381</v>
      </c>
      <c r="F61" s="57" t="s">
        <v>168</v>
      </c>
      <c r="G61" s="40"/>
      <c r="H61" s="59"/>
      <c r="I61" s="59"/>
      <c r="J61" s="59"/>
      <c r="K61" s="59" t="s">
        <v>199</v>
      </c>
      <c r="L61" s="84">
        <v>11.41</v>
      </c>
      <c r="M61" s="130">
        <v>97000</v>
      </c>
      <c r="N61" s="131">
        <v>91825</v>
      </c>
      <c r="O61" s="171">
        <f>SUM(N61/M61*100)</f>
        <v>94.66494845360825</v>
      </c>
    </row>
    <row r="62" spans="1:15" s="114" customFormat="1" ht="25.5" customHeight="1">
      <c r="A62" s="159"/>
      <c r="B62" s="16"/>
      <c r="C62" s="16"/>
      <c r="D62" s="19" t="s">
        <v>28</v>
      </c>
      <c r="E62" s="2" t="s">
        <v>182</v>
      </c>
      <c r="F62" s="64" t="s">
        <v>183</v>
      </c>
      <c r="G62" s="58"/>
      <c r="H62" s="58"/>
      <c r="I62" s="58"/>
      <c r="J62" s="58"/>
      <c r="K62" s="66"/>
      <c r="L62" s="89"/>
      <c r="M62" s="137"/>
      <c r="N62" s="132"/>
      <c r="O62" s="172"/>
    </row>
    <row r="63" spans="1:16" ht="19.5" customHeight="1">
      <c r="A63" s="162" t="s">
        <v>14</v>
      </c>
      <c r="B63" s="37" t="s">
        <v>47</v>
      </c>
      <c r="C63" s="37" t="s">
        <v>48</v>
      </c>
      <c r="D63" s="37" t="s">
        <v>49</v>
      </c>
      <c r="E63" s="110">
        <v>352.383</v>
      </c>
      <c r="F63" s="111" t="s">
        <v>116</v>
      </c>
      <c r="G63" s="112">
        <v>45</v>
      </c>
      <c r="H63" s="112">
        <v>50</v>
      </c>
      <c r="I63" s="112">
        <v>50</v>
      </c>
      <c r="J63" s="112">
        <v>50</v>
      </c>
      <c r="K63" s="113" t="s">
        <v>50</v>
      </c>
      <c r="L63" s="150">
        <v>11</v>
      </c>
      <c r="M63" s="133">
        <v>14000</v>
      </c>
      <c r="N63" s="133">
        <v>13221.12</v>
      </c>
      <c r="O63" s="173">
        <f>SUM(N63/M63*100)</f>
        <v>94.43657142857144</v>
      </c>
      <c r="P63" s="27"/>
    </row>
    <row r="64" spans="1:16" ht="19.5" customHeight="1">
      <c r="A64" s="159"/>
      <c r="B64" s="16"/>
      <c r="C64" s="16"/>
      <c r="D64" s="16"/>
      <c r="E64" s="26"/>
      <c r="F64" s="73"/>
      <c r="G64" s="67"/>
      <c r="H64" s="67"/>
      <c r="I64" s="67"/>
      <c r="J64" s="67"/>
      <c r="K64" s="68"/>
      <c r="L64" s="87"/>
      <c r="M64" s="146"/>
      <c r="N64" s="134"/>
      <c r="O64" s="174"/>
      <c r="P64" s="27"/>
    </row>
    <row r="65" spans="1:16" ht="28.5" customHeight="1">
      <c r="A65" s="162"/>
      <c r="B65" s="37"/>
      <c r="C65" s="37"/>
      <c r="D65" s="38" t="s">
        <v>23</v>
      </c>
      <c r="E65" s="39" t="s">
        <v>30</v>
      </c>
      <c r="F65" s="30" t="s">
        <v>32</v>
      </c>
      <c r="G65" s="31"/>
      <c r="H65" s="31"/>
      <c r="I65" s="31"/>
      <c r="J65" s="31"/>
      <c r="K65" s="31"/>
      <c r="L65" s="88"/>
      <c r="M65" s="147"/>
      <c r="N65" s="135"/>
      <c r="O65" s="175"/>
      <c r="P65" s="27"/>
    </row>
    <row r="66" spans="1:15" ht="25.5" customHeight="1">
      <c r="A66" s="159"/>
      <c r="B66" s="16"/>
      <c r="C66" s="16"/>
      <c r="D66" s="19" t="s">
        <v>24</v>
      </c>
      <c r="E66" s="2" t="s">
        <v>39</v>
      </c>
      <c r="F66" s="181" t="s">
        <v>25</v>
      </c>
      <c r="G66" s="182"/>
      <c r="H66" s="182"/>
      <c r="I66" s="182"/>
      <c r="J66" s="182"/>
      <c r="K66" s="182"/>
      <c r="L66" s="182"/>
      <c r="M66" s="182"/>
      <c r="N66" s="182"/>
      <c r="O66" s="196"/>
    </row>
    <row r="67" spans="1:15" ht="19.5" customHeight="1">
      <c r="A67" s="159" t="s">
        <v>14</v>
      </c>
      <c r="B67" s="16" t="s">
        <v>16</v>
      </c>
      <c r="C67" s="16" t="s">
        <v>17</v>
      </c>
      <c r="D67" s="16" t="s">
        <v>18</v>
      </c>
      <c r="E67" s="46" t="s">
        <v>231</v>
      </c>
      <c r="F67" s="47" t="s">
        <v>110</v>
      </c>
      <c r="G67" s="54" t="s">
        <v>111</v>
      </c>
      <c r="H67" s="54" t="s">
        <v>111</v>
      </c>
      <c r="I67" s="54" t="s">
        <v>112</v>
      </c>
      <c r="J67" s="54" t="s">
        <v>112</v>
      </c>
      <c r="K67" s="5" t="s">
        <v>158</v>
      </c>
      <c r="L67" s="121" t="s">
        <v>232</v>
      </c>
      <c r="M67" s="129">
        <v>395768</v>
      </c>
      <c r="N67" s="129">
        <v>360391.76</v>
      </c>
      <c r="O67" s="170">
        <f aca="true" t="shared" si="1" ref="O67:O73">SUM(N67/M67*100)</f>
        <v>91.06136928705708</v>
      </c>
    </row>
    <row r="68" spans="1:15" ht="19.5" customHeight="1">
      <c r="A68" s="159" t="s">
        <v>14</v>
      </c>
      <c r="B68" s="16" t="s">
        <v>16</v>
      </c>
      <c r="C68" s="16" t="s">
        <v>17</v>
      </c>
      <c r="D68" s="16" t="s">
        <v>206</v>
      </c>
      <c r="E68" s="46">
        <v>426</v>
      </c>
      <c r="F68" s="47" t="s">
        <v>110</v>
      </c>
      <c r="G68" s="54" t="s">
        <v>208</v>
      </c>
      <c r="H68" s="54" t="s">
        <v>208</v>
      </c>
      <c r="I68" s="54" t="s">
        <v>112</v>
      </c>
      <c r="J68" s="54" t="s">
        <v>112</v>
      </c>
      <c r="K68" s="5" t="s">
        <v>207</v>
      </c>
      <c r="L68" s="121">
        <v>11</v>
      </c>
      <c r="M68" s="129">
        <v>3000</v>
      </c>
      <c r="N68" s="129">
        <v>2931.11</v>
      </c>
      <c r="O68" s="170">
        <f t="shared" si="1"/>
        <v>97.70366666666666</v>
      </c>
    </row>
    <row r="69" spans="1:15" ht="19.5" customHeight="1">
      <c r="A69" s="159" t="s">
        <v>14</v>
      </c>
      <c r="B69" s="16" t="s">
        <v>16</v>
      </c>
      <c r="C69" s="16" t="s">
        <v>40</v>
      </c>
      <c r="D69" s="16" t="s">
        <v>42</v>
      </c>
      <c r="E69" s="26">
        <v>323</v>
      </c>
      <c r="F69" s="47" t="s">
        <v>119</v>
      </c>
      <c r="G69" s="74">
        <v>92</v>
      </c>
      <c r="H69" s="74">
        <v>92</v>
      </c>
      <c r="I69" s="74">
        <v>92</v>
      </c>
      <c r="J69" s="74" t="s">
        <v>226</v>
      </c>
      <c r="K69" s="5" t="s">
        <v>43</v>
      </c>
      <c r="L69" s="120" t="s">
        <v>159</v>
      </c>
      <c r="M69" s="129">
        <v>138000</v>
      </c>
      <c r="N69" s="129">
        <v>92258.16</v>
      </c>
      <c r="O69" s="170">
        <f t="shared" si="1"/>
        <v>66.85373913043479</v>
      </c>
    </row>
    <row r="70" spans="1:15" ht="24.75" customHeight="1">
      <c r="A70" s="159" t="s">
        <v>14</v>
      </c>
      <c r="B70" s="16" t="s">
        <v>16</v>
      </c>
      <c r="C70" s="16" t="s">
        <v>40</v>
      </c>
      <c r="D70" s="16" t="s">
        <v>41</v>
      </c>
      <c r="E70" s="28">
        <v>323</v>
      </c>
      <c r="F70" s="25" t="s">
        <v>117</v>
      </c>
      <c r="G70" s="53">
        <v>5</v>
      </c>
      <c r="H70" s="53">
        <v>7</v>
      </c>
      <c r="I70" s="53">
        <v>5</v>
      </c>
      <c r="J70" s="53">
        <v>5</v>
      </c>
      <c r="K70" s="40" t="s">
        <v>224</v>
      </c>
      <c r="L70" s="84" t="s">
        <v>225</v>
      </c>
      <c r="M70" s="141">
        <v>54500</v>
      </c>
      <c r="N70" s="136">
        <v>43834.77</v>
      </c>
      <c r="O70" s="170">
        <f t="shared" si="1"/>
        <v>80.43077064220184</v>
      </c>
    </row>
    <row r="71" spans="1:15" s="21" customFormat="1" ht="24.75" customHeight="1">
      <c r="A71" s="159" t="s">
        <v>14</v>
      </c>
      <c r="B71" s="16" t="s">
        <v>16</v>
      </c>
      <c r="C71" s="16" t="s">
        <v>188</v>
      </c>
      <c r="D71" s="16" t="s">
        <v>243</v>
      </c>
      <c r="E71" s="28">
        <v>386</v>
      </c>
      <c r="F71" s="57" t="s">
        <v>118</v>
      </c>
      <c r="G71" s="25">
        <v>1</v>
      </c>
      <c r="H71" s="25">
        <v>1</v>
      </c>
      <c r="I71" s="25">
        <v>1</v>
      </c>
      <c r="J71" s="25">
        <v>1</v>
      </c>
      <c r="K71" s="59" t="s">
        <v>143</v>
      </c>
      <c r="L71" s="23">
        <v>11</v>
      </c>
      <c r="M71" s="141">
        <v>7000</v>
      </c>
      <c r="N71" s="141">
        <v>6274.03</v>
      </c>
      <c r="O71" s="170">
        <f t="shared" si="1"/>
        <v>89.62899999999999</v>
      </c>
    </row>
    <row r="72" spans="1:15" s="21" customFormat="1" ht="24.75" customHeight="1">
      <c r="A72" s="159" t="s">
        <v>14</v>
      </c>
      <c r="B72" s="16" t="s">
        <v>16</v>
      </c>
      <c r="C72" s="16" t="s">
        <v>17</v>
      </c>
      <c r="D72" s="16" t="s">
        <v>235</v>
      </c>
      <c r="E72" s="28">
        <v>421</v>
      </c>
      <c r="F72" s="57" t="s">
        <v>236</v>
      </c>
      <c r="G72" s="25">
        <v>0</v>
      </c>
      <c r="H72" s="25">
        <v>0</v>
      </c>
      <c r="I72" s="25">
        <v>1</v>
      </c>
      <c r="J72" s="25">
        <v>0</v>
      </c>
      <c r="K72" s="59" t="s">
        <v>237</v>
      </c>
      <c r="L72" s="23" t="s">
        <v>238</v>
      </c>
      <c r="M72" s="141">
        <v>421386</v>
      </c>
      <c r="N72" s="141">
        <v>421335.88</v>
      </c>
      <c r="O72" s="170">
        <f t="shared" si="1"/>
        <v>99.9881059171401</v>
      </c>
    </row>
    <row r="73" spans="1:15" s="21" customFormat="1" ht="24.75" customHeight="1">
      <c r="A73" s="159" t="s">
        <v>14</v>
      </c>
      <c r="B73" s="16" t="s">
        <v>16</v>
      </c>
      <c r="C73" s="16" t="s">
        <v>17</v>
      </c>
      <c r="D73" s="16" t="s">
        <v>239</v>
      </c>
      <c r="E73" s="28">
        <v>422</v>
      </c>
      <c r="F73" s="57" t="s">
        <v>240</v>
      </c>
      <c r="G73" s="25">
        <v>1</v>
      </c>
      <c r="H73" s="25">
        <v>1</v>
      </c>
      <c r="I73" s="25">
        <v>2</v>
      </c>
      <c r="J73" s="25">
        <v>1</v>
      </c>
      <c r="K73" s="59" t="s">
        <v>241</v>
      </c>
      <c r="L73" s="23">
        <v>11</v>
      </c>
      <c r="M73" s="141">
        <v>6500</v>
      </c>
      <c r="N73" s="141">
        <v>6382.15</v>
      </c>
      <c r="O73" s="170">
        <f t="shared" si="1"/>
        <v>98.18692307692307</v>
      </c>
    </row>
    <row r="74" spans="1:15" ht="19.5" customHeight="1">
      <c r="A74" s="159"/>
      <c r="B74" s="16"/>
      <c r="C74" s="16"/>
      <c r="D74" s="16"/>
      <c r="E74" s="25"/>
      <c r="F74" s="98"/>
      <c r="G74" s="99"/>
      <c r="H74" s="99"/>
      <c r="I74" s="99"/>
      <c r="J74" s="99"/>
      <c r="K74" s="66"/>
      <c r="L74" s="89"/>
      <c r="M74" s="137"/>
      <c r="N74" s="132"/>
      <c r="O74" s="172"/>
    </row>
    <row r="75" spans="1:15" ht="25.5" customHeight="1">
      <c r="A75" s="157"/>
      <c r="B75" s="19"/>
      <c r="C75" s="19"/>
      <c r="D75" s="19" t="s">
        <v>28</v>
      </c>
      <c r="E75" s="20" t="s">
        <v>26</v>
      </c>
      <c r="F75" s="193" t="s">
        <v>29</v>
      </c>
      <c r="G75" s="194"/>
      <c r="H75" s="194"/>
      <c r="I75" s="194"/>
      <c r="J75" s="194"/>
      <c r="K75" s="194"/>
      <c r="L75" s="194"/>
      <c r="M75" s="194"/>
      <c r="N75" s="194"/>
      <c r="O75" s="195"/>
    </row>
    <row r="76" spans="1:15" ht="19.5" customHeight="1">
      <c r="A76" s="159" t="s">
        <v>14</v>
      </c>
      <c r="B76" s="16" t="s">
        <v>16</v>
      </c>
      <c r="C76" s="16" t="s">
        <v>17</v>
      </c>
      <c r="D76" s="16" t="s">
        <v>233</v>
      </c>
      <c r="E76" s="23">
        <v>451</v>
      </c>
      <c r="F76" s="48" t="s">
        <v>120</v>
      </c>
      <c r="G76" s="50">
        <v>500</v>
      </c>
      <c r="H76" s="50">
        <v>500</v>
      </c>
      <c r="I76" s="50">
        <v>500</v>
      </c>
      <c r="J76" s="50">
        <v>500</v>
      </c>
      <c r="K76" s="5" t="s">
        <v>186</v>
      </c>
      <c r="L76" s="85">
        <v>11</v>
      </c>
      <c r="M76" s="129">
        <v>3000</v>
      </c>
      <c r="N76" s="129">
        <v>1980</v>
      </c>
      <c r="O76" s="170">
        <f>SUM(N76/M76*100)</f>
        <v>66</v>
      </c>
    </row>
    <row r="77" spans="1:15" ht="19.5" customHeight="1">
      <c r="A77" s="159" t="s">
        <v>14</v>
      </c>
      <c r="B77" s="16" t="s">
        <v>16</v>
      </c>
      <c r="C77" s="16" t="s">
        <v>40</v>
      </c>
      <c r="D77" s="16" t="s">
        <v>51</v>
      </c>
      <c r="E77" s="25">
        <v>322</v>
      </c>
      <c r="F77" s="48" t="s">
        <v>121</v>
      </c>
      <c r="G77" s="74" t="s">
        <v>106</v>
      </c>
      <c r="H77" s="74" t="s">
        <v>106</v>
      </c>
      <c r="I77" s="74" t="s">
        <v>106</v>
      </c>
      <c r="J77" s="74" t="s">
        <v>106</v>
      </c>
      <c r="K77" s="5" t="s">
        <v>227</v>
      </c>
      <c r="L77" s="85">
        <v>11.45</v>
      </c>
      <c r="M77" s="129">
        <v>115000</v>
      </c>
      <c r="N77" s="129">
        <v>79656.02</v>
      </c>
      <c r="O77" s="170">
        <f>SUM(N77/M77*100)</f>
        <v>69.26610434782609</v>
      </c>
    </row>
    <row r="78" spans="1:15" ht="19.5" customHeight="1">
      <c r="A78" s="159"/>
      <c r="B78" s="16"/>
      <c r="C78" s="16"/>
      <c r="D78" s="16"/>
      <c r="E78" s="25"/>
      <c r="F78" s="98"/>
      <c r="G78" s="99"/>
      <c r="H78" s="99"/>
      <c r="I78" s="99"/>
      <c r="J78" s="99"/>
      <c r="K78" s="66"/>
      <c r="L78" s="89"/>
      <c r="M78" s="137"/>
      <c r="N78" s="137"/>
      <c r="O78" s="155"/>
    </row>
    <row r="79" spans="1:15" ht="25.5" customHeight="1">
      <c r="A79" s="159"/>
      <c r="B79" s="16"/>
      <c r="C79" s="16"/>
      <c r="D79" s="19" t="s">
        <v>24</v>
      </c>
      <c r="E79" s="2" t="s">
        <v>174</v>
      </c>
      <c r="F79" s="189" t="s">
        <v>175</v>
      </c>
      <c r="G79" s="190"/>
      <c r="H79" s="190"/>
      <c r="I79" s="190"/>
      <c r="J79" s="190"/>
      <c r="K79" s="190"/>
      <c r="L79" s="190"/>
      <c r="M79" s="190"/>
      <c r="N79" s="190"/>
      <c r="O79" s="191"/>
    </row>
    <row r="80" spans="1:15" ht="29.25" customHeight="1">
      <c r="A80" s="159" t="s">
        <v>14</v>
      </c>
      <c r="B80" s="16" t="s">
        <v>76</v>
      </c>
      <c r="C80" s="16" t="s">
        <v>77</v>
      </c>
      <c r="D80" s="16" t="s">
        <v>163</v>
      </c>
      <c r="E80" s="24">
        <v>382</v>
      </c>
      <c r="F80" s="75" t="s">
        <v>164</v>
      </c>
      <c r="G80" s="70">
        <v>30</v>
      </c>
      <c r="H80" s="70">
        <v>30</v>
      </c>
      <c r="I80" s="52">
        <v>3</v>
      </c>
      <c r="J80" s="52">
        <v>3</v>
      </c>
      <c r="K80" s="122" t="s">
        <v>196</v>
      </c>
      <c r="L80" s="24">
        <v>11</v>
      </c>
      <c r="M80" s="129">
        <v>5000</v>
      </c>
      <c r="N80" s="129">
        <v>2963.94</v>
      </c>
      <c r="O80" s="170">
        <f>SUM(N80/M80*100)</f>
        <v>59.2788</v>
      </c>
    </row>
    <row r="81" spans="1:15" ht="19.5" customHeight="1">
      <c r="A81" s="159" t="s">
        <v>14</v>
      </c>
      <c r="B81" s="16" t="s">
        <v>21</v>
      </c>
      <c r="C81" s="16" t="s">
        <v>44</v>
      </c>
      <c r="D81" s="16" t="s">
        <v>197</v>
      </c>
      <c r="E81" s="24">
        <v>323</v>
      </c>
      <c r="F81" s="75" t="s">
        <v>282</v>
      </c>
      <c r="G81" s="70">
        <v>1</v>
      </c>
      <c r="H81" s="70">
        <v>1</v>
      </c>
      <c r="I81" s="52">
        <v>1</v>
      </c>
      <c r="J81" s="52">
        <v>1</v>
      </c>
      <c r="K81" s="10" t="s">
        <v>198</v>
      </c>
      <c r="L81" s="24">
        <v>11</v>
      </c>
      <c r="M81" s="129">
        <v>36000</v>
      </c>
      <c r="N81" s="129">
        <v>35779.46</v>
      </c>
      <c r="O81" s="170">
        <f>SUM(N81/M81*100)</f>
        <v>99.38738888888888</v>
      </c>
    </row>
    <row r="82" spans="1:19" s="21" customFormat="1" ht="25.5" customHeight="1">
      <c r="A82" s="157"/>
      <c r="B82" s="19"/>
      <c r="C82" s="19"/>
      <c r="D82" s="19" t="s">
        <v>28</v>
      </c>
      <c r="E82" s="20" t="s">
        <v>27</v>
      </c>
      <c r="F82" s="181" t="s">
        <v>184</v>
      </c>
      <c r="G82" s="182"/>
      <c r="H82" s="182"/>
      <c r="I82" s="182"/>
      <c r="J82" s="182"/>
      <c r="K82" s="182"/>
      <c r="L82" s="182"/>
      <c r="M82" s="182"/>
      <c r="N82" s="182"/>
      <c r="O82" s="196"/>
      <c r="P82" s="27"/>
      <c r="Q82" s="27"/>
      <c r="R82" s="27"/>
      <c r="S82" s="27"/>
    </row>
    <row r="83" spans="1:15" s="21" customFormat="1" ht="19.5" customHeight="1">
      <c r="A83" s="158" t="s">
        <v>14</v>
      </c>
      <c r="B83" s="16" t="s">
        <v>16</v>
      </c>
      <c r="C83" s="16" t="s">
        <v>250</v>
      </c>
      <c r="D83" s="16" t="s">
        <v>251</v>
      </c>
      <c r="E83" s="72">
        <v>323</v>
      </c>
      <c r="F83" s="26" t="s">
        <v>122</v>
      </c>
      <c r="G83" s="26">
        <v>2010</v>
      </c>
      <c r="H83" s="26">
        <v>2010</v>
      </c>
      <c r="I83" s="26">
        <v>2010</v>
      </c>
      <c r="J83" s="26">
        <v>2010</v>
      </c>
      <c r="K83" s="56" t="s">
        <v>57</v>
      </c>
      <c r="L83" s="24">
        <v>11</v>
      </c>
      <c r="M83" s="129">
        <v>16000</v>
      </c>
      <c r="N83" s="129">
        <v>14853.44</v>
      </c>
      <c r="O83" s="170">
        <f>SUM(N83/M83*100)</f>
        <v>92.834</v>
      </c>
    </row>
    <row r="84" spans="1:19" ht="19.5" customHeight="1">
      <c r="A84" s="159" t="s">
        <v>14</v>
      </c>
      <c r="B84" s="16" t="s">
        <v>16</v>
      </c>
      <c r="C84" s="16" t="s">
        <v>250</v>
      </c>
      <c r="D84" s="16" t="s">
        <v>252</v>
      </c>
      <c r="E84" s="25" t="s">
        <v>253</v>
      </c>
      <c r="F84" s="57" t="s">
        <v>123</v>
      </c>
      <c r="G84" s="52">
        <v>15</v>
      </c>
      <c r="H84" s="52">
        <v>17</v>
      </c>
      <c r="I84" s="52">
        <v>17</v>
      </c>
      <c r="J84" s="52">
        <v>17</v>
      </c>
      <c r="K84" s="56" t="s">
        <v>58</v>
      </c>
      <c r="L84" s="86">
        <v>11</v>
      </c>
      <c r="M84" s="129">
        <v>12000</v>
      </c>
      <c r="N84" s="129">
        <v>9718.66</v>
      </c>
      <c r="O84" s="170">
        <f>SUM(N84/M84*100)</f>
        <v>80.98883333333333</v>
      </c>
      <c r="S84" s="71"/>
    </row>
    <row r="85" spans="1:15" ht="50.25" customHeight="1">
      <c r="A85" s="159" t="s">
        <v>14</v>
      </c>
      <c r="B85" s="16" t="s">
        <v>16</v>
      </c>
      <c r="C85" s="16" t="s">
        <v>40</v>
      </c>
      <c r="D85" s="17" t="s">
        <v>229</v>
      </c>
      <c r="E85" s="148">
        <v>323</v>
      </c>
      <c r="F85" s="57" t="s">
        <v>135</v>
      </c>
      <c r="G85" s="52">
        <v>2.26</v>
      </c>
      <c r="H85" s="52">
        <v>2.26</v>
      </c>
      <c r="I85" s="52">
        <v>2.26</v>
      </c>
      <c r="J85" s="52">
        <v>2.26</v>
      </c>
      <c r="K85" s="69" t="s">
        <v>228</v>
      </c>
      <c r="L85" s="149" t="s">
        <v>230</v>
      </c>
      <c r="M85" s="129">
        <v>239014</v>
      </c>
      <c r="N85" s="129">
        <v>216712</v>
      </c>
      <c r="O85" s="170">
        <f>SUM(N85/M85*100)</f>
        <v>90.66916582292251</v>
      </c>
    </row>
    <row r="86" spans="1:15" ht="28.5" customHeight="1">
      <c r="A86" s="157"/>
      <c r="B86" s="19"/>
      <c r="C86" s="19"/>
      <c r="D86" s="19" t="s">
        <v>23</v>
      </c>
      <c r="E86" s="20" t="s">
        <v>33</v>
      </c>
      <c r="F86" s="30" t="s">
        <v>114</v>
      </c>
      <c r="G86" s="31"/>
      <c r="H86" s="31"/>
      <c r="I86" s="31"/>
      <c r="J86" s="31"/>
      <c r="K86" s="31"/>
      <c r="L86" s="88"/>
      <c r="M86" s="147"/>
      <c r="N86" s="135"/>
      <c r="O86" s="175"/>
    </row>
    <row r="87" spans="1:15" ht="25.5" customHeight="1">
      <c r="A87" s="157"/>
      <c r="B87" s="19"/>
      <c r="C87" s="19"/>
      <c r="D87" s="19" t="s">
        <v>24</v>
      </c>
      <c r="E87" s="20" t="s">
        <v>34</v>
      </c>
      <c r="F87" s="192" t="s">
        <v>35</v>
      </c>
      <c r="G87" s="192"/>
      <c r="H87" s="192"/>
      <c r="I87" s="192"/>
      <c r="J87" s="192"/>
      <c r="K87" s="192"/>
      <c r="L87" s="192"/>
      <c r="M87" s="192"/>
      <c r="N87" s="192"/>
      <c r="O87" s="192"/>
    </row>
    <row r="88" spans="1:15" ht="22.5" customHeight="1">
      <c r="A88" s="159" t="s">
        <v>14</v>
      </c>
      <c r="B88" s="16" t="s">
        <v>59</v>
      </c>
      <c r="C88" s="16" t="s">
        <v>60</v>
      </c>
      <c r="D88" s="16" t="s">
        <v>61</v>
      </c>
      <c r="E88" s="26" t="s">
        <v>62</v>
      </c>
      <c r="F88" s="46" t="s">
        <v>124</v>
      </c>
      <c r="G88" s="70">
        <v>150</v>
      </c>
      <c r="H88" s="70">
        <v>150</v>
      </c>
      <c r="I88" s="52">
        <v>150</v>
      </c>
      <c r="J88" s="52">
        <v>150</v>
      </c>
      <c r="K88" s="10" t="s">
        <v>63</v>
      </c>
      <c r="L88" s="154" t="s">
        <v>268</v>
      </c>
      <c r="M88" s="129">
        <v>452900</v>
      </c>
      <c r="N88" s="129">
        <v>414253.83</v>
      </c>
      <c r="O88" s="170">
        <f>SUM(N88/M88*100)</f>
        <v>91.46695296975051</v>
      </c>
    </row>
    <row r="89" spans="1:15" ht="19.5" customHeight="1">
      <c r="A89" s="159" t="s">
        <v>14</v>
      </c>
      <c r="B89" s="16" t="s">
        <v>59</v>
      </c>
      <c r="C89" s="16" t="s">
        <v>60</v>
      </c>
      <c r="D89" s="16" t="s">
        <v>64</v>
      </c>
      <c r="E89" s="26" t="s">
        <v>65</v>
      </c>
      <c r="F89" s="46" t="s">
        <v>125</v>
      </c>
      <c r="G89" s="70">
        <v>25</v>
      </c>
      <c r="H89" s="70">
        <v>25</v>
      </c>
      <c r="I89" s="52">
        <v>25</v>
      </c>
      <c r="J89" s="52">
        <v>25</v>
      </c>
      <c r="K89" s="10" t="s">
        <v>66</v>
      </c>
      <c r="L89" s="24">
        <v>11</v>
      </c>
      <c r="M89" s="129">
        <v>5100</v>
      </c>
      <c r="N89" s="129">
        <v>4482.17</v>
      </c>
      <c r="O89" s="170">
        <f aca="true" t="shared" si="2" ref="O89:O99">SUM(N89/M89*100)</f>
        <v>87.8856862745098</v>
      </c>
    </row>
    <row r="90" spans="1:15" ht="19.5" customHeight="1">
      <c r="A90" s="159" t="s">
        <v>14</v>
      </c>
      <c r="B90" s="16" t="s">
        <v>59</v>
      </c>
      <c r="C90" s="16" t="s">
        <v>60</v>
      </c>
      <c r="D90" s="16" t="s">
        <v>67</v>
      </c>
      <c r="E90" s="26">
        <v>323</v>
      </c>
      <c r="F90" s="46" t="s">
        <v>126</v>
      </c>
      <c r="G90" s="70">
        <v>15</v>
      </c>
      <c r="H90" s="70">
        <v>20</v>
      </c>
      <c r="I90" s="52">
        <v>20</v>
      </c>
      <c r="J90" s="52">
        <v>20</v>
      </c>
      <c r="K90" s="10" t="s">
        <v>68</v>
      </c>
      <c r="L90" s="24">
        <v>11</v>
      </c>
      <c r="M90" s="129">
        <v>4500</v>
      </c>
      <c r="N90" s="129">
        <v>2883.33</v>
      </c>
      <c r="O90" s="170">
        <f t="shared" si="2"/>
        <v>64.074</v>
      </c>
    </row>
    <row r="91" spans="1:15" ht="19.5" customHeight="1">
      <c r="A91" s="159" t="s">
        <v>14</v>
      </c>
      <c r="B91" s="16" t="s">
        <v>59</v>
      </c>
      <c r="C91" s="16" t="s">
        <v>60</v>
      </c>
      <c r="D91" s="16" t="s">
        <v>69</v>
      </c>
      <c r="E91" s="26">
        <v>352.366</v>
      </c>
      <c r="F91" s="46" t="s">
        <v>127</v>
      </c>
      <c r="G91" s="70">
        <v>35</v>
      </c>
      <c r="H91" s="70">
        <v>15</v>
      </c>
      <c r="I91" s="52">
        <v>10</v>
      </c>
      <c r="J91" s="52">
        <v>10</v>
      </c>
      <c r="K91" s="10" t="s">
        <v>195</v>
      </c>
      <c r="L91" s="24">
        <v>11</v>
      </c>
      <c r="M91" s="129">
        <v>69000</v>
      </c>
      <c r="N91" s="129">
        <v>70509.83</v>
      </c>
      <c r="O91" s="170">
        <f t="shared" si="2"/>
        <v>102.18815942028985</v>
      </c>
    </row>
    <row r="92" spans="1:15" ht="19.5" customHeight="1">
      <c r="A92" s="159" t="s">
        <v>14</v>
      </c>
      <c r="B92" s="16" t="s">
        <v>59</v>
      </c>
      <c r="C92" s="16" t="s">
        <v>60</v>
      </c>
      <c r="D92" s="16" t="s">
        <v>70</v>
      </c>
      <c r="E92" s="26">
        <v>311.313</v>
      </c>
      <c r="F92" s="46" t="s">
        <v>126</v>
      </c>
      <c r="G92" s="70">
        <v>0</v>
      </c>
      <c r="H92" s="70">
        <v>3</v>
      </c>
      <c r="I92" s="52">
        <v>3</v>
      </c>
      <c r="J92" s="52">
        <v>3</v>
      </c>
      <c r="K92" s="10" t="s">
        <v>269</v>
      </c>
      <c r="L92" s="24">
        <v>11</v>
      </c>
      <c r="M92" s="129">
        <v>37500</v>
      </c>
      <c r="N92" s="129">
        <v>24641.76</v>
      </c>
      <c r="O92" s="170">
        <f t="shared" si="2"/>
        <v>65.71136</v>
      </c>
    </row>
    <row r="93" spans="1:15" ht="24.75" customHeight="1">
      <c r="A93" s="159" t="s">
        <v>14</v>
      </c>
      <c r="B93" s="16" t="s">
        <v>59</v>
      </c>
      <c r="C93" s="16" t="s">
        <v>274</v>
      </c>
      <c r="D93" s="16" t="s">
        <v>275</v>
      </c>
      <c r="E93" s="26">
        <v>381</v>
      </c>
      <c r="F93" s="46" t="s">
        <v>126</v>
      </c>
      <c r="G93" s="70">
        <v>4</v>
      </c>
      <c r="H93" s="70">
        <v>4</v>
      </c>
      <c r="I93" s="52">
        <v>2</v>
      </c>
      <c r="J93" s="52">
        <v>2</v>
      </c>
      <c r="K93" s="122" t="s">
        <v>273</v>
      </c>
      <c r="L93" s="24">
        <v>11</v>
      </c>
      <c r="M93" s="129">
        <v>4000</v>
      </c>
      <c r="N93" s="129">
        <v>3290.51</v>
      </c>
      <c r="O93" s="170">
        <f t="shared" si="2"/>
        <v>82.26275000000001</v>
      </c>
    </row>
    <row r="94" spans="1:15" ht="19.5" customHeight="1">
      <c r="A94" s="159" t="s">
        <v>14</v>
      </c>
      <c r="B94" s="16" t="s">
        <v>59</v>
      </c>
      <c r="C94" s="16" t="s">
        <v>71</v>
      </c>
      <c r="D94" s="16" t="s">
        <v>72</v>
      </c>
      <c r="E94" s="26">
        <v>323</v>
      </c>
      <c r="F94" s="46" t="s">
        <v>128</v>
      </c>
      <c r="G94" s="70">
        <v>983.6</v>
      </c>
      <c r="H94" s="70">
        <v>983.6</v>
      </c>
      <c r="I94" s="52">
        <v>983.6</v>
      </c>
      <c r="J94" s="52">
        <v>983.6</v>
      </c>
      <c r="K94" s="10" t="s">
        <v>73</v>
      </c>
      <c r="L94" s="24">
        <v>11</v>
      </c>
      <c r="M94" s="129">
        <v>13000</v>
      </c>
      <c r="N94" s="129">
        <v>13876.44</v>
      </c>
      <c r="O94" s="170">
        <f t="shared" si="2"/>
        <v>106.74184615384617</v>
      </c>
    </row>
    <row r="95" spans="1:15" ht="24" customHeight="1">
      <c r="A95" s="159" t="s">
        <v>14</v>
      </c>
      <c r="B95" s="16" t="s">
        <v>59</v>
      </c>
      <c r="C95" s="16" t="s">
        <v>71</v>
      </c>
      <c r="D95" s="17" t="s">
        <v>283</v>
      </c>
      <c r="E95" s="26">
        <v>366</v>
      </c>
      <c r="F95" s="46" t="s">
        <v>129</v>
      </c>
      <c r="G95" s="70">
        <v>430</v>
      </c>
      <c r="H95" s="70">
        <v>430</v>
      </c>
      <c r="I95" s="52">
        <v>430</v>
      </c>
      <c r="J95" s="52">
        <v>430</v>
      </c>
      <c r="K95" s="10" t="s">
        <v>203</v>
      </c>
      <c r="L95" s="24">
        <v>11</v>
      </c>
      <c r="M95" s="129">
        <v>47000</v>
      </c>
      <c r="N95" s="129">
        <v>46751.6</v>
      </c>
      <c r="O95" s="170">
        <f t="shared" si="2"/>
        <v>99.47148936170213</v>
      </c>
    </row>
    <row r="96" spans="1:15" ht="19.5" customHeight="1">
      <c r="A96" s="159" t="s">
        <v>14</v>
      </c>
      <c r="B96" s="16" t="s">
        <v>59</v>
      </c>
      <c r="C96" s="16" t="s">
        <v>71</v>
      </c>
      <c r="D96" s="16" t="s">
        <v>171</v>
      </c>
      <c r="E96" s="26">
        <v>372</v>
      </c>
      <c r="F96" s="46" t="s">
        <v>172</v>
      </c>
      <c r="G96" s="70"/>
      <c r="H96" s="70"/>
      <c r="I96" s="52"/>
      <c r="J96" s="52"/>
      <c r="K96" s="10" t="s">
        <v>202</v>
      </c>
      <c r="L96" s="24">
        <v>11</v>
      </c>
      <c r="M96" s="129">
        <v>32000</v>
      </c>
      <c r="N96" s="129">
        <v>31247</v>
      </c>
      <c r="O96" s="170">
        <f t="shared" si="2"/>
        <v>97.646875</v>
      </c>
    </row>
    <row r="97" spans="1:15" ht="19.5" customHeight="1">
      <c r="A97" s="159" t="s">
        <v>14</v>
      </c>
      <c r="B97" s="16" t="s">
        <v>59</v>
      </c>
      <c r="C97" s="16" t="s">
        <v>74</v>
      </c>
      <c r="D97" s="16" t="s">
        <v>75</v>
      </c>
      <c r="E97" s="26">
        <v>372</v>
      </c>
      <c r="F97" s="46" t="s">
        <v>130</v>
      </c>
      <c r="G97" s="70" t="s">
        <v>107</v>
      </c>
      <c r="H97" s="70" t="s">
        <v>108</v>
      </c>
      <c r="I97" s="52">
        <v>58</v>
      </c>
      <c r="J97" s="52">
        <v>65</v>
      </c>
      <c r="K97" s="10" t="s">
        <v>201</v>
      </c>
      <c r="L97" s="24">
        <v>11</v>
      </c>
      <c r="M97" s="129">
        <v>46000</v>
      </c>
      <c r="N97" s="129">
        <v>41909.28</v>
      </c>
      <c r="O97" s="170">
        <f t="shared" si="2"/>
        <v>91.1071304347826</v>
      </c>
    </row>
    <row r="98" spans="1:15" ht="19.5" customHeight="1">
      <c r="A98" s="159" t="s">
        <v>14</v>
      </c>
      <c r="B98" s="16" t="s">
        <v>59</v>
      </c>
      <c r="C98" s="16" t="s">
        <v>60</v>
      </c>
      <c r="D98" s="16" t="s">
        <v>265</v>
      </c>
      <c r="E98" s="26">
        <v>422</v>
      </c>
      <c r="F98" s="46" t="s">
        <v>267</v>
      </c>
      <c r="G98" s="70">
        <v>0</v>
      </c>
      <c r="H98" s="70">
        <v>0</v>
      </c>
      <c r="I98" s="52">
        <v>1</v>
      </c>
      <c r="J98" s="52">
        <v>1</v>
      </c>
      <c r="K98" s="10" t="s">
        <v>266</v>
      </c>
      <c r="L98" s="24">
        <v>11.52</v>
      </c>
      <c r="M98" s="129">
        <v>24500</v>
      </c>
      <c r="N98" s="129">
        <v>22480</v>
      </c>
      <c r="O98" s="170">
        <f t="shared" si="2"/>
        <v>91.75510204081633</v>
      </c>
    </row>
    <row r="99" spans="1:15" ht="19.5" customHeight="1">
      <c r="A99" s="159" t="s">
        <v>14</v>
      </c>
      <c r="B99" s="16" t="s">
        <v>59</v>
      </c>
      <c r="C99" s="16" t="s">
        <v>60</v>
      </c>
      <c r="D99" s="16" t="s">
        <v>270</v>
      </c>
      <c r="E99" s="152">
        <v>366</v>
      </c>
      <c r="F99" s="46" t="s">
        <v>271</v>
      </c>
      <c r="G99" s="70">
        <v>0</v>
      </c>
      <c r="H99" s="70">
        <v>0</v>
      </c>
      <c r="I99" s="52">
        <v>1</v>
      </c>
      <c r="J99" s="52">
        <v>1</v>
      </c>
      <c r="K99" s="10" t="s">
        <v>272</v>
      </c>
      <c r="L99" s="24">
        <v>11</v>
      </c>
      <c r="M99" s="129">
        <v>1300</v>
      </c>
      <c r="N99" s="129">
        <v>1217.15</v>
      </c>
      <c r="O99" s="170">
        <f t="shared" si="2"/>
        <v>93.62692307692309</v>
      </c>
    </row>
    <row r="100" spans="1:15" ht="19.5" customHeight="1">
      <c r="A100" s="159"/>
      <c r="B100" s="16"/>
      <c r="C100" s="16"/>
      <c r="D100" s="16"/>
      <c r="E100" s="152"/>
      <c r="F100" s="153"/>
      <c r="G100" s="65"/>
      <c r="H100" s="65"/>
      <c r="I100" s="58"/>
      <c r="J100" s="58"/>
      <c r="K100" s="66"/>
      <c r="L100" s="89"/>
      <c r="M100" s="137"/>
      <c r="N100" s="137"/>
      <c r="O100" s="155"/>
    </row>
    <row r="101" spans="1:15" ht="25.5" customHeight="1">
      <c r="A101" s="159"/>
      <c r="B101" s="16"/>
      <c r="C101" s="16"/>
      <c r="D101" s="19" t="s">
        <v>28</v>
      </c>
      <c r="E101" s="29" t="s">
        <v>53</v>
      </c>
      <c r="F101" s="64" t="s">
        <v>54</v>
      </c>
      <c r="G101" s="65"/>
      <c r="H101" s="65"/>
      <c r="I101" s="65"/>
      <c r="J101" s="58"/>
      <c r="K101" s="66"/>
      <c r="L101" s="89"/>
      <c r="M101" s="137"/>
      <c r="N101" s="132"/>
      <c r="O101" s="172"/>
    </row>
    <row r="102" spans="1:15" ht="19.5" customHeight="1">
      <c r="A102" s="159" t="s">
        <v>14</v>
      </c>
      <c r="B102" s="16" t="s">
        <v>76</v>
      </c>
      <c r="C102" s="16" t="s">
        <v>77</v>
      </c>
      <c r="D102" s="16" t="s">
        <v>78</v>
      </c>
      <c r="E102" s="26">
        <v>372</v>
      </c>
      <c r="F102" s="75" t="s">
        <v>131</v>
      </c>
      <c r="G102" s="70">
        <v>45</v>
      </c>
      <c r="H102" s="70">
        <v>45</v>
      </c>
      <c r="I102" s="52">
        <v>50</v>
      </c>
      <c r="J102" s="52">
        <v>50</v>
      </c>
      <c r="K102" s="10" t="s">
        <v>79</v>
      </c>
      <c r="L102" s="24">
        <v>11</v>
      </c>
      <c r="M102" s="129">
        <v>16000</v>
      </c>
      <c r="N102" s="129">
        <v>13667.45</v>
      </c>
      <c r="O102" s="170">
        <f>SUM(N102/M102*100)</f>
        <v>85.42156250000001</v>
      </c>
    </row>
    <row r="103" spans="1:15" ht="19.5" customHeight="1">
      <c r="A103" s="159" t="s">
        <v>14</v>
      </c>
      <c r="B103" s="16" t="s">
        <v>76</v>
      </c>
      <c r="C103" s="16" t="s">
        <v>77</v>
      </c>
      <c r="D103" s="16" t="s">
        <v>284</v>
      </c>
      <c r="E103" s="26">
        <v>372</v>
      </c>
      <c r="F103" s="75" t="s">
        <v>132</v>
      </c>
      <c r="G103" s="70">
        <v>70</v>
      </c>
      <c r="H103" s="70">
        <v>70</v>
      </c>
      <c r="I103" s="52">
        <v>60</v>
      </c>
      <c r="J103" s="52">
        <v>60</v>
      </c>
      <c r="K103" s="10" t="s">
        <v>80</v>
      </c>
      <c r="L103" s="24">
        <v>11</v>
      </c>
      <c r="M103" s="129">
        <v>20000</v>
      </c>
      <c r="N103" s="129">
        <v>16457.67</v>
      </c>
      <c r="O103" s="170">
        <f>SUM(N103/M103*100)</f>
        <v>82.28835</v>
      </c>
    </row>
    <row r="104" ht="19.5" customHeight="1">
      <c r="A104" s="163"/>
    </row>
    <row r="105" spans="1:15" s="114" customFormat="1" ht="25.5" customHeight="1">
      <c r="A105" s="159"/>
      <c r="B105" s="16"/>
      <c r="C105" s="16"/>
      <c r="D105" s="19" t="s">
        <v>24</v>
      </c>
      <c r="E105" s="29" t="s">
        <v>55</v>
      </c>
      <c r="F105" s="119" t="s">
        <v>56</v>
      </c>
      <c r="G105" s="65"/>
      <c r="H105" s="65"/>
      <c r="I105" s="65"/>
      <c r="J105" s="58"/>
      <c r="K105" s="66"/>
      <c r="L105" s="89"/>
      <c r="M105" s="137"/>
      <c r="N105" s="132"/>
      <c r="O105" s="172"/>
    </row>
    <row r="106" spans="1:15" ht="19.5" customHeight="1">
      <c r="A106" s="162" t="s">
        <v>14</v>
      </c>
      <c r="B106" s="37" t="s">
        <v>20</v>
      </c>
      <c r="C106" s="37" t="s">
        <v>98</v>
      </c>
      <c r="D106" s="37" t="s">
        <v>99</v>
      </c>
      <c r="E106" s="110">
        <v>381</v>
      </c>
      <c r="F106" s="115" t="s">
        <v>133</v>
      </c>
      <c r="G106" s="116">
        <v>9</v>
      </c>
      <c r="H106" s="116">
        <v>9</v>
      </c>
      <c r="I106" s="112">
        <v>15</v>
      </c>
      <c r="J106" s="112">
        <v>15</v>
      </c>
      <c r="K106" s="117" t="s">
        <v>100</v>
      </c>
      <c r="L106" s="118">
        <v>11</v>
      </c>
      <c r="M106" s="133">
        <v>105000</v>
      </c>
      <c r="N106" s="133">
        <v>94452.36</v>
      </c>
      <c r="O106" s="173">
        <f>SUM(N106/M106*100)</f>
        <v>89.95462857142857</v>
      </c>
    </row>
    <row r="107" spans="1:15" ht="25.5" customHeight="1">
      <c r="A107" s="159" t="s">
        <v>14</v>
      </c>
      <c r="B107" s="16" t="s">
        <v>20</v>
      </c>
      <c r="C107" s="16" t="s">
        <v>98</v>
      </c>
      <c r="D107" s="16" t="s">
        <v>264</v>
      </c>
      <c r="E107" s="26">
        <v>381</v>
      </c>
      <c r="F107" s="60" t="s">
        <v>134</v>
      </c>
      <c r="G107" s="61">
        <v>2</v>
      </c>
      <c r="H107" s="61">
        <v>2</v>
      </c>
      <c r="I107" s="62">
        <v>2</v>
      </c>
      <c r="J107" s="62">
        <v>2</v>
      </c>
      <c r="K107" s="63" t="s">
        <v>194</v>
      </c>
      <c r="L107" s="90">
        <v>11</v>
      </c>
      <c r="M107" s="133">
        <v>10000</v>
      </c>
      <c r="N107" s="133">
        <v>8600</v>
      </c>
      <c r="O107" s="173">
        <f>SUM(N107/M107*100)</f>
        <v>86</v>
      </c>
    </row>
    <row r="108" spans="1:15" ht="19.5" customHeight="1">
      <c r="A108" s="164" t="s">
        <v>14</v>
      </c>
      <c r="B108" s="34" t="s">
        <v>16</v>
      </c>
      <c r="C108" s="34" t="s">
        <v>17</v>
      </c>
      <c r="D108" s="34" t="s">
        <v>204</v>
      </c>
      <c r="E108" s="101">
        <v>421</v>
      </c>
      <c r="F108" s="46" t="s">
        <v>205</v>
      </c>
      <c r="G108" s="70">
        <v>1</v>
      </c>
      <c r="H108" s="70">
        <v>2</v>
      </c>
      <c r="I108" s="52">
        <v>2</v>
      </c>
      <c r="J108" s="52">
        <v>1</v>
      </c>
      <c r="K108" s="102" t="s">
        <v>234</v>
      </c>
      <c r="L108" s="24">
        <v>11.51</v>
      </c>
      <c r="M108" s="129">
        <v>63900</v>
      </c>
      <c r="N108" s="129">
        <v>63343.14</v>
      </c>
      <c r="O108" s="173">
        <f>SUM(N108/M108*100)</f>
        <v>99.12854460093897</v>
      </c>
    </row>
    <row r="109" spans="1:15" ht="25.5" customHeight="1">
      <c r="A109" s="165"/>
      <c r="B109" s="35"/>
      <c r="C109" s="35"/>
      <c r="D109" s="35" t="s">
        <v>24</v>
      </c>
      <c r="E109" s="36" t="s">
        <v>36</v>
      </c>
      <c r="F109" s="181" t="s">
        <v>173</v>
      </c>
      <c r="G109" s="182"/>
      <c r="H109" s="182"/>
      <c r="I109" s="182"/>
      <c r="J109" s="182"/>
      <c r="K109" s="182"/>
      <c r="L109" s="182"/>
      <c r="M109" s="182"/>
      <c r="N109" s="182"/>
      <c r="O109" s="196"/>
    </row>
    <row r="110" spans="1:15" ht="24" customHeight="1">
      <c r="A110" s="159" t="s">
        <v>101</v>
      </c>
      <c r="B110" s="16" t="s">
        <v>102</v>
      </c>
      <c r="C110" s="16" t="s">
        <v>103</v>
      </c>
      <c r="D110" s="94" t="s">
        <v>149</v>
      </c>
      <c r="E110" s="46" t="s">
        <v>221</v>
      </c>
      <c r="F110" s="46" t="s">
        <v>153</v>
      </c>
      <c r="G110" s="93">
        <v>12</v>
      </c>
      <c r="H110" s="93">
        <v>12</v>
      </c>
      <c r="I110" s="93">
        <v>12</v>
      </c>
      <c r="J110" s="93">
        <v>12</v>
      </c>
      <c r="K110" s="10" t="s">
        <v>144</v>
      </c>
      <c r="L110" s="24">
        <v>11</v>
      </c>
      <c r="M110" s="129">
        <v>34900</v>
      </c>
      <c r="N110" s="129">
        <v>34095.74</v>
      </c>
      <c r="O110" s="170">
        <f>SUM(N110/M110*100)</f>
        <v>97.69553008595989</v>
      </c>
    </row>
    <row r="111" spans="1:15" ht="19.5" customHeight="1">
      <c r="A111" s="159" t="s">
        <v>101</v>
      </c>
      <c r="B111" s="16" t="s">
        <v>102</v>
      </c>
      <c r="C111" s="16" t="s">
        <v>147</v>
      </c>
      <c r="D111" s="92" t="s">
        <v>148</v>
      </c>
      <c r="E111" s="46" t="s">
        <v>222</v>
      </c>
      <c r="F111" s="95" t="s">
        <v>155</v>
      </c>
      <c r="G111" s="93">
        <v>100</v>
      </c>
      <c r="H111" s="93">
        <v>100</v>
      </c>
      <c r="I111" s="93">
        <v>100</v>
      </c>
      <c r="J111" s="93">
        <v>100</v>
      </c>
      <c r="K111" s="10" t="s">
        <v>145</v>
      </c>
      <c r="L111" s="24">
        <v>11</v>
      </c>
      <c r="M111" s="129">
        <v>58100</v>
      </c>
      <c r="N111" s="129">
        <v>54373.63</v>
      </c>
      <c r="O111" s="170">
        <f aca="true" t="shared" si="3" ref="O111:O122">SUM(N111/M111*100)</f>
        <v>93.58628227194492</v>
      </c>
    </row>
    <row r="112" spans="1:15" ht="19.5" customHeight="1">
      <c r="A112" s="159" t="s">
        <v>101</v>
      </c>
      <c r="B112" s="16" t="s">
        <v>150</v>
      </c>
      <c r="C112" s="16" t="s">
        <v>151</v>
      </c>
      <c r="D112" s="16" t="s">
        <v>152</v>
      </c>
      <c r="E112" s="26" t="s">
        <v>94</v>
      </c>
      <c r="F112" s="47" t="s">
        <v>154</v>
      </c>
      <c r="G112" s="55"/>
      <c r="H112" s="55"/>
      <c r="I112" s="55"/>
      <c r="J112" s="55"/>
      <c r="K112" s="5" t="s">
        <v>146</v>
      </c>
      <c r="L112" s="85">
        <v>11.31</v>
      </c>
      <c r="M112" s="129">
        <v>895371</v>
      </c>
      <c r="N112" s="129">
        <v>615521.12</v>
      </c>
      <c r="O112" s="170">
        <f t="shared" si="3"/>
        <v>68.74481304397841</v>
      </c>
    </row>
    <row r="113" spans="1:15" ht="19.5" customHeight="1">
      <c r="A113" s="159" t="s">
        <v>14</v>
      </c>
      <c r="B113" s="16" t="s">
        <v>16</v>
      </c>
      <c r="C113" s="16" t="s">
        <v>188</v>
      </c>
      <c r="D113" s="16" t="s">
        <v>242</v>
      </c>
      <c r="E113" s="26">
        <v>451</v>
      </c>
      <c r="F113" s="46" t="s">
        <v>170</v>
      </c>
      <c r="G113" s="70">
        <v>3</v>
      </c>
      <c r="H113" s="70">
        <v>5</v>
      </c>
      <c r="I113" s="52">
        <v>3</v>
      </c>
      <c r="J113" s="52">
        <v>2</v>
      </c>
      <c r="K113" s="56" t="s">
        <v>187</v>
      </c>
      <c r="L113" s="24">
        <v>11</v>
      </c>
      <c r="M113" s="129">
        <v>5000</v>
      </c>
      <c r="N113" s="129">
        <v>0</v>
      </c>
      <c r="O113" s="170">
        <f t="shared" si="3"/>
        <v>0</v>
      </c>
    </row>
    <row r="114" spans="1:15" ht="19.5" customHeight="1">
      <c r="A114" s="159" t="s">
        <v>14</v>
      </c>
      <c r="B114" s="16" t="s">
        <v>16</v>
      </c>
      <c r="C114" s="16" t="s">
        <v>188</v>
      </c>
      <c r="D114" s="16" t="s">
        <v>244</v>
      </c>
      <c r="E114" s="26">
        <v>421</v>
      </c>
      <c r="F114" s="46" t="s">
        <v>245</v>
      </c>
      <c r="G114" s="70">
        <v>1</v>
      </c>
      <c r="H114" s="70">
        <v>1</v>
      </c>
      <c r="I114" s="52">
        <v>1</v>
      </c>
      <c r="J114" s="52">
        <v>1</v>
      </c>
      <c r="K114" s="56" t="s">
        <v>246</v>
      </c>
      <c r="L114" s="24" t="s">
        <v>247</v>
      </c>
      <c r="M114" s="129">
        <v>14500</v>
      </c>
      <c r="N114" s="129">
        <v>12471.86</v>
      </c>
      <c r="O114" s="170">
        <f t="shared" si="3"/>
        <v>86.0128275862069</v>
      </c>
    </row>
    <row r="115" spans="1:15" ht="27" customHeight="1">
      <c r="A115" s="159" t="s">
        <v>14</v>
      </c>
      <c r="B115" s="16" t="s">
        <v>76</v>
      </c>
      <c r="C115" s="16" t="s">
        <v>276</v>
      </c>
      <c r="D115" s="16" t="s">
        <v>277</v>
      </c>
      <c r="E115" s="25">
        <v>381</v>
      </c>
      <c r="F115" s="57" t="s">
        <v>136</v>
      </c>
      <c r="G115" s="52" t="s">
        <v>109</v>
      </c>
      <c r="H115" s="52" t="s">
        <v>109</v>
      </c>
      <c r="I115" s="52" t="s">
        <v>109</v>
      </c>
      <c r="J115" s="52" t="s">
        <v>223</v>
      </c>
      <c r="K115" s="69" t="s">
        <v>81</v>
      </c>
      <c r="L115" s="86">
        <v>11</v>
      </c>
      <c r="M115" s="129">
        <v>33000</v>
      </c>
      <c r="N115" s="129">
        <v>31583.37</v>
      </c>
      <c r="O115" s="170">
        <f t="shared" si="3"/>
        <v>95.70718181818182</v>
      </c>
    </row>
    <row r="116" spans="1:15" ht="30" customHeight="1">
      <c r="A116" s="159" t="s">
        <v>14</v>
      </c>
      <c r="B116" s="16" t="s">
        <v>85</v>
      </c>
      <c r="C116" s="16" t="s">
        <v>82</v>
      </c>
      <c r="D116" s="16" t="s">
        <v>83</v>
      </c>
      <c r="E116" s="25">
        <v>381.382</v>
      </c>
      <c r="F116" s="57" t="s">
        <v>137</v>
      </c>
      <c r="G116" s="52">
        <v>10</v>
      </c>
      <c r="H116" s="52">
        <v>10</v>
      </c>
      <c r="I116" s="52">
        <v>10</v>
      </c>
      <c r="J116" s="52">
        <v>8</v>
      </c>
      <c r="K116" s="56" t="s">
        <v>84</v>
      </c>
      <c r="L116" s="86">
        <v>11</v>
      </c>
      <c r="M116" s="129">
        <v>110000</v>
      </c>
      <c r="N116" s="129">
        <v>110000</v>
      </c>
      <c r="O116" s="170">
        <f t="shared" si="3"/>
        <v>100</v>
      </c>
    </row>
    <row r="117" spans="1:15" ht="25.5" customHeight="1">
      <c r="A117" s="158" t="s">
        <v>14</v>
      </c>
      <c r="B117" s="16" t="s">
        <v>85</v>
      </c>
      <c r="C117" s="16" t="s">
        <v>82</v>
      </c>
      <c r="D117" s="16" t="s">
        <v>87</v>
      </c>
      <c r="E117" s="23">
        <v>422</v>
      </c>
      <c r="F117" s="25" t="s">
        <v>138</v>
      </c>
      <c r="G117" s="52">
        <v>3</v>
      </c>
      <c r="H117" s="52">
        <v>2</v>
      </c>
      <c r="I117" s="52">
        <v>1</v>
      </c>
      <c r="J117" s="52">
        <v>1</v>
      </c>
      <c r="K117" s="10" t="s">
        <v>88</v>
      </c>
      <c r="L117" s="24">
        <v>11</v>
      </c>
      <c r="M117" s="129">
        <v>1000</v>
      </c>
      <c r="N117" s="129">
        <v>0</v>
      </c>
      <c r="O117" s="170">
        <f t="shared" si="3"/>
        <v>0</v>
      </c>
    </row>
    <row r="118" spans="1:15" ht="19.5" customHeight="1">
      <c r="A118" s="158" t="s">
        <v>19</v>
      </c>
      <c r="B118" s="16" t="s">
        <v>85</v>
      </c>
      <c r="C118" s="16" t="s">
        <v>82</v>
      </c>
      <c r="D118" s="16" t="s">
        <v>86</v>
      </c>
      <c r="E118" s="23">
        <v>381</v>
      </c>
      <c r="F118" s="25" t="s">
        <v>139</v>
      </c>
      <c r="G118" s="52">
        <v>160</v>
      </c>
      <c r="H118" s="52">
        <v>180</v>
      </c>
      <c r="I118" s="52">
        <v>200</v>
      </c>
      <c r="J118" s="52">
        <v>200</v>
      </c>
      <c r="K118" s="10" t="s">
        <v>89</v>
      </c>
      <c r="L118" s="24">
        <v>11</v>
      </c>
      <c r="M118" s="129">
        <v>9500</v>
      </c>
      <c r="N118" s="129">
        <v>9371.52</v>
      </c>
      <c r="O118" s="170">
        <f t="shared" si="3"/>
        <v>98.64757894736843</v>
      </c>
    </row>
    <row r="119" spans="1:15" ht="19.5" customHeight="1">
      <c r="A119" s="158" t="s">
        <v>14</v>
      </c>
      <c r="B119" s="16" t="s">
        <v>76</v>
      </c>
      <c r="C119" s="16" t="s">
        <v>278</v>
      </c>
      <c r="D119" s="16" t="s">
        <v>279</v>
      </c>
      <c r="E119" s="23">
        <v>366</v>
      </c>
      <c r="F119" s="25" t="s">
        <v>280</v>
      </c>
      <c r="G119" s="52">
        <v>0</v>
      </c>
      <c r="H119" s="52">
        <v>0</v>
      </c>
      <c r="I119" s="52">
        <v>1500</v>
      </c>
      <c r="J119" s="52">
        <v>2000</v>
      </c>
      <c r="K119" s="10" t="s">
        <v>281</v>
      </c>
      <c r="L119" s="24">
        <v>11</v>
      </c>
      <c r="M119" s="129">
        <v>10000</v>
      </c>
      <c r="N119" s="129">
        <v>10000</v>
      </c>
      <c r="O119" s="170">
        <f t="shared" si="3"/>
        <v>100</v>
      </c>
    </row>
    <row r="120" spans="1:15" s="21" customFormat="1" ht="22.5" customHeight="1">
      <c r="A120" s="158" t="s">
        <v>14</v>
      </c>
      <c r="B120" s="16" t="s">
        <v>85</v>
      </c>
      <c r="C120" s="16" t="s">
        <v>82</v>
      </c>
      <c r="D120" s="16" t="s">
        <v>90</v>
      </c>
      <c r="E120" s="151" t="s">
        <v>254</v>
      </c>
      <c r="F120" s="25" t="s">
        <v>140</v>
      </c>
      <c r="G120" s="52">
        <v>2</v>
      </c>
      <c r="H120" s="52">
        <v>2</v>
      </c>
      <c r="I120" s="52">
        <v>2</v>
      </c>
      <c r="J120" s="52">
        <v>2</v>
      </c>
      <c r="K120" s="10" t="s">
        <v>91</v>
      </c>
      <c r="L120" s="24">
        <v>11</v>
      </c>
      <c r="M120" s="129">
        <v>3500</v>
      </c>
      <c r="N120" s="129">
        <v>3500</v>
      </c>
      <c r="O120" s="170">
        <f t="shared" si="3"/>
        <v>100</v>
      </c>
    </row>
    <row r="121" spans="1:15" ht="19.5" customHeight="1">
      <c r="A121" s="158" t="s">
        <v>101</v>
      </c>
      <c r="B121" s="16" t="s">
        <v>102</v>
      </c>
      <c r="C121" s="16" t="s">
        <v>103</v>
      </c>
      <c r="D121" s="16" t="s">
        <v>104</v>
      </c>
      <c r="E121" s="23">
        <v>381</v>
      </c>
      <c r="F121" s="57" t="s">
        <v>141</v>
      </c>
      <c r="G121" s="52">
        <v>15</v>
      </c>
      <c r="H121" s="52">
        <v>15</v>
      </c>
      <c r="I121" s="52">
        <v>13</v>
      </c>
      <c r="J121" s="52">
        <v>13</v>
      </c>
      <c r="K121" s="10" t="s">
        <v>105</v>
      </c>
      <c r="L121" s="24">
        <v>11</v>
      </c>
      <c r="M121" s="129">
        <v>3300</v>
      </c>
      <c r="N121" s="129">
        <v>3238.4</v>
      </c>
      <c r="O121" s="170">
        <f t="shared" si="3"/>
        <v>98.13333333333334</v>
      </c>
    </row>
    <row r="122" spans="1:15" ht="25.5" customHeight="1">
      <c r="A122" s="158"/>
      <c r="B122" s="16"/>
      <c r="C122" s="15"/>
      <c r="D122" s="15"/>
      <c r="E122" s="1"/>
      <c r="F122" s="47"/>
      <c r="G122" s="3"/>
      <c r="H122" s="3"/>
      <c r="I122" s="3"/>
      <c r="J122" s="3"/>
      <c r="K122" s="4" t="s">
        <v>113</v>
      </c>
      <c r="L122" s="82"/>
      <c r="M122" s="129">
        <f>SUM(M52:M121)</f>
        <v>3968461</v>
      </c>
      <c r="N122" s="138">
        <f>SUM(N52:N121)</f>
        <v>3399348.4199999995</v>
      </c>
      <c r="O122" s="176">
        <f t="shared" si="3"/>
        <v>85.65911117685167</v>
      </c>
    </row>
    <row r="123" spans="5:10" ht="19.5" customHeight="1">
      <c r="E123" s="6"/>
      <c r="F123" s="51"/>
      <c r="G123" s="6"/>
      <c r="H123" s="6"/>
      <c r="I123" s="6"/>
      <c r="J123" s="6"/>
    </row>
    <row r="124" spans="1:15" ht="19.5" customHeight="1">
      <c r="A124" s="183" t="s">
        <v>220</v>
      </c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</row>
    <row r="125" spans="1:15" ht="19.5" customHeight="1">
      <c r="A125" s="96" t="s">
        <v>212</v>
      </c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143"/>
      <c r="N125" s="139"/>
      <c r="O125" s="177"/>
    </row>
    <row r="126" ht="19.5" customHeight="1">
      <c r="M126" s="140" t="s">
        <v>200</v>
      </c>
    </row>
    <row r="127" ht="15" customHeight="1">
      <c r="M127" s="140" t="s">
        <v>285</v>
      </c>
    </row>
    <row r="128" ht="16.5" customHeight="1"/>
    <row r="129" ht="16.5" customHeight="1"/>
    <row r="130" ht="15" customHeight="1"/>
  </sheetData>
  <sheetProtection/>
  <mergeCells count="30">
    <mergeCell ref="F60:O60"/>
    <mergeCell ref="F66:O66"/>
    <mergeCell ref="A38:O38"/>
    <mergeCell ref="A16:K16"/>
    <mergeCell ref="A29:K29"/>
    <mergeCell ref="A30:K30"/>
    <mergeCell ref="A34:M34"/>
    <mergeCell ref="A37:O37"/>
    <mergeCell ref="A17:K17"/>
    <mergeCell ref="A21:P21"/>
    <mergeCell ref="F109:O109"/>
    <mergeCell ref="F79:O79"/>
    <mergeCell ref="A23:O23"/>
    <mergeCell ref="A24:O24"/>
    <mergeCell ref="A11:K11"/>
    <mergeCell ref="A12:K12"/>
    <mergeCell ref="A13:K13"/>
    <mergeCell ref="A14:K14"/>
    <mergeCell ref="A15:K15"/>
    <mergeCell ref="A22:Q22"/>
    <mergeCell ref="O48:O49"/>
    <mergeCell ref="A39:O39"/>
    <mergeCell ref="F53:O53"/>
    <mergeCell ref="A124:O124"/>
    <mergeCell ref="A48:B48"/>
    <mergeCell ref="C48:D48"/>
    <mergeCell ref="F50:O50"/>
    <mergeCell ref="F87:O87"/>
    <mergeCell ref="F75:O75"/>
    <mergeCell ref="F82:O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VARAŽDINSAKE TOPLICE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VARAŽDINSAKE TOPLICE</dc:creator>
  <cp:keywords/>
  <dc:description/>
  <cp:lastModifiedBy>MOBES KVALITETA</cp:lastModifiedBy>
  <cp:lastPrinted>2024-05-20T10:33:22Z</cp:lastPrinted>
  <dcterms:created xsi:type="dcterms:W3CDTF">2006-02-15T12:48:18Z</dcterms:created>
  <dcterms:modified xsi:type="dcterms:W3CDTF">2024-05-20T12:54:09Z</dcterms:modified>
  <cp:category/>
  <cp:version/>
  <cp:contentType/>
  <cp:contentStatus/>
</cp:coreProperties>
</file>