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pc\Desktop\"/>
    </mc:Choice>
  </mc:AlternateContent>
  <xr:revisionPtr revIDLastSave="0" documentId="13_ncr:1_{0E504052-7F22-404E-AEA0-2F5EB05283B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E309" i="9" s="1"/>
  <c r="B309" i="9" s="1"/>
  <c r="G309" i="9"/>
  <c r="F309" i="9"/>
  <c r="F308" i="9"/>
  <c r="H307" i="9"/>
  <c r="G307" i="9"/>
  <c r="E307" i="9" s="1"/>
  <c r="B307" i="9" s="1"/>
  <c r="F307" i="9"/>
  <c r="H306" i="9"/>
  <c r="G306" i="9"/>
  <c r="E306" i="9" s="1"/>
  <c r="B306" i="9" s="1"/>
  <c r="F306" i="9"/>
  <c r="H305" i="9"/>
  <c r="G305" i="9"/>
  <c r="F305" i="9"/>
  <c r="E305" i="9"/>
  <c r="B305" i="9"/>
  <c r="H304" i="9"/>
  <c r="G304" i="9"/>
  <c r="E304" i="9" s="1"/>
  <c r="B304" i="9" s="1"/>
  <c r="F304" i="9"/>
  <c r="H303" i="9"/>
  <c r="G303" i="9"/>
  <c r="F303" i="9"/>
  <c r="H302" i="9"/>
  <c r="G302" i="9"/>
  <c r="F302" i="9"/>
  <c r="E302" i="9"/>
  <c r="B302" i="9"/>
  <c r="H301" i="9"/>
  <c r="G301" i="9"/>
  <c r="F301" i="9"/>
  <c r="H300" i="9"/>
  <c r="G300" i="9"/>
  <c r="E300" i="9" s="1"/>
  <c r="B300" i="9" s="1"/>
  <c r="F300" i="9"/>
  <c r="H299" i="9"/>
  <c r="G299" i="9"/>
  <c r="F299" i="9"/>
  <c r="E299" i="9"/>
  <c r="B299" i="9"/>
  <c r="H298" i="9"/>
  <c r="G298" i="9"/>
  <c r="F298" i="9"/>
  <c r="H297" i="9"/>
  <c r="G297" i="9"/>
  <c r="F297" i="9"/>
  <c r="E297" i="9"/>
  <c r="B297" i="9"/>
  <c r="H296" i="9"/>
  <c r="G296" i="9"/>
  <c r="F296" i="9"/>
  <c r="H295" i="9"/>
  <c r="G295" i="9"/>
  <c r="E295" i="9" s="1"/>
  <c r="B295" i="9" s="1"/>
  <c r="F295" i="9"/>
  <c r="H294" i="9"/>
  <c r="E294" i="9" s="1"/>
  <c r="B294" i="9" s="1"/>
  <c r="G294" i="9"/>
  <c r="F294" i="9"/>
  <c r="H293" i="9"/>
  <c r="G293" i="9"/>
  <c r="F293" i="9"/>
  <c r="H292" i="9"/>
  <c r="E292" i="9" s="1"/>
  <c r="B292" i="9" s="1"/>
  <c r="G292" i="9"/>
  <c r="F292" i="9"/>
  <c r="F291" i="9"/>
  <c r="F290" i="9"/>
  <c r="H289" i="9"/>
  <c r="G289" i="9"/>
  <c r="F289" i="9"/>
  <c r="E289" i="9"/>
  <c r="B289" i="9"/>
  <c r="H288" i="9"/>
  <c r="G288" i="9"/>
  <c r="F288" i="9"/>
  <c r="H287" i="9"/>
  <c r="G287" i="9"/>
  <c r="E287" i="9" s="1"/>
  <c r="B287" i="9" s="1"/>
  <c r="F287" i="9"/>
  <c r="H286" i="9"/>
  <c r="E286" i="9" s="1"/>
  <c r="B286" i="9" s="1"/>
  <c r="G286" i="9"/>
  <c r="F286" i="9"/>
  <c r="F285" i="9"/>
  <c r="H284" i="9"/>
  <c r="E284" i="9" s="1"/>
  <c r="B284" i="9" s="1"/>
  <c r="G284" i="9"/>
  <c r="F284" i="9"/>
  <c r="H283" i="9"/>
  <c r="G283" i="9"/>
  <c r="F283" i="9"/>
  <c r="H282" i="9"/>
  <c r="E282" i="9" s="1"/>
  <c r="B282" i="9" s="1"/>
  <c r="G282" i="9"/>
  <c r="F282" i="9"/>
  <c r="F281" i="9"/>
  <c r="F280" i="9"/>
  <c r="F279" i="9"/>
  <c r="F278" i="9"/>
  <c r="F276" i="9"/>
  <c r="L275" i="9"/>
  <c r="F275" i="9" s="1"/>
  <c r="H275" i="9"/>
  <c r="F274" i="9"/>
  <c r="I273" i="9"/>
  <c r="E273" i="9" s="1"/>
  <c r="B273" i="9" s="1"/>
  <c r="H273" i="9"/>
  <c r="F273" i="9"/>
  <c r="E272" i="9"/>
  <c r="M271" i="9"/>
  <c r="L271" i="9"/>
  <c r="F271" i="9" s="1"/>
  <c r="E271" i="9"/>
  <c r="M270" i="9"/>
  <c r="L270" i="9"/>
  <c r="F270" i="9"/>
  <c r="E270" i="9"/>
  <c r="B270" i="9"/>
  <c r="M269" i="9"/>
  <c r="L269" i="9"/>
  <c r="F269" i="9" s="1"/>
  <c r="B269" i="9" s="1"/>
  <c r="E269" i="9"/>
  <c r="M268" i="9"/>
  <c r="L268" i="9"/>
  <c r="F268" i="9"/>
  <c r="E268" i="9"/>
  <c r="B268" i="9"/>
  <c r="M267" i="9"/>
  <c r="L267" i="9"/>
  <c r="F267" i="9"/>
  <c r="E267" i="9"/>
  <c r="B267" i="9"/>
  <c r="M266" i="9"/>
  <c r="L266" i="9"/>
  <c r="F266" i="9"/>
  <c r="B266" i="9" s="1"/>
  <c r="E266" i="9"/>
  <c r="M265" i="9"/>
  <c r="L265" i="9"/>
  <c r="F265" i="9"/>
  <c r="E265" i="9"/>
  <c r="B265" i="9" s="1"/>
  <c r="M264" i="9"/>
  <c r="F264" i="9" s="1"/>
  <c r="L264" i="9"/>
  <c r="E264" i="9"/>
  <c r="B264" i="9" s="1"/>
  <c r="M263" i="9"/>
  <c r="L263" i="9"/>
  <c r="F263" i="9" s="1"/>
  <c r="E263" i="9"/>
  <c r="M262" i="9"/>
  <c r="L262" i="9"/>
  <c r="F262" i="9" s="1"/>
  <c r="B262" i="9" s="1"/>
  <c r="E262" i="9"/>
  <c r="M261" i="9"/>
  <c r="L261" i="9"/>
  <c r="F261" i="9" s="1"/>
  <c r="B261" i="9" s="1"/>
  <c r="E261" i="9"/>
  <c r="M260" i="9"/>
  <c r="L260" i="9"/>
  <c r="F260" i="9"/>
  <c r="B260" i="9" s="1"/>
  <c r="E260" i="9"/>
  <c r="M259" i="9"/>
  <c r="L259" i="9"/>
  <c r="F259" i="9"/>
  <c r="E259" i="9"/>
  <c r="B259" i="9"/>
  <c r="M258" i="9"/>
  <c r="F258" i="9" s="1"/>
  <c r="B258" i="9" s="1"/>
  <c r="L258" i="9"/>
  <c r="E258" i="9"/>
  <c r="M257" i="9"/>
  <c r="L257" i="9"/>
  <c r="F257" i="9"/>
  <c r="E257" i="9"/>
  <c r="B257" i="9" s="1"/>
  <c r="M256" i="9"/>
  <c r="F256" i="9" s="1"/>
  <c r="L256" i="9"/>
  <c r="E256" i="9"/>
  <c r="M255" i="9"/>
  <c r="L255" i="9"/>
  <c r="F255" i="9" s="1"/>
  <c r="E255" i="9"/>
  <c r="B255" i="9" s="1"/>
  <c r="M254" i="9"/>
  <c r="L254" i="9"/>
  <c r="F254" i="9" s="1"/>
  <c r="E254" i="9"/>
  <c r="B254" i="9"/>
  <c r="M253" i="9"/>
  <c r="L253" i="9"/>
  <c r="F253" i="9" s="1"/>
  <c r="B253" i="9" s="1"/>
  <c r="E253" i="9"/>
  <c r="M252" i="9"/>
  <c r="L252" i="9"/>
  <c r="F252" i="9"/>
  <c r="E252" i="9"/>
  <c r="B252" i="9"/>
  <c r="M251" i="9"/>
  <c r="L251" i="9"/>
  <c r="F251" i="9"/>
  <c r="E251" i="9"/>
  <c r="B251" i="9"/>
  <c r="M250" i="9"/>
  <c r="L250" i="9"/>
  <c r="F250" i="9"/>
  <c r="B250" i="9" s="1"/>
  <c r="E250" i="9"/>
  <c r="M249" i="9"/>
  <c r="L249" i="9"/>
  <c r="F249" i="9"/>
  <c r="E249" i="9"/>
  <c r="B249" i="9" s="1"/>
  <c r="M248" i="9"/>
  <c r="L248" i="9"/>
  <c r="F248" i="9" s="1"/>
  <c r="E248" i="9"/>
  <c r="M247" i="9"/>
  <c r="L247" i="9"/>
  <c r="F247" i="9" s="1"/>
  <c r="E247" i="9"/>
  <c r="M246" i="9"/>
  <c r="L246" i="9"/>
  <c r="F246" i="9" s="1"/>
  <c r="E246" i="9"/>
  <c r="B246" i="9"/>
  <c r="M245" i="9"/>
  <c r="L245" i="9"/>
  <c r="F245" i="9" s="1"/>
  <c r="B245" i="9" s="1"/>
  <c r="E245" i="9"/>
  <c r="M244" i="9"/>
  <c r="L244" i="9"/>
  <c r="F244" i="9"/>
  <c r="E244" i="9"/>
  <c r="B244" i="9"/>
  <c r="M243" i="9"/>
  <c r="L243" i="9"/>
  <c r="F243" i="9"/>
  <c r="E243" i="9"/>
  <c r="B243" i="9"/>
  <c r="M242" i="9"/>
  <c r="L242" i="9"/>
  <c r="F242" i="9"/>
  <c r="E242" i="9"/>
  <c r="M241" i="9"/>
  <c r="L241" i="9"/>
  <c r="F241" i="9"/>
  <c r="E241" i="9"/>
  <c r="B241" i="9" s="1"/>
  <c r="M240" i="9"/>
  <c r="L240" i="9"/>
  <c r="F240" i="9" s="1"/>
  <c r="E240" i="9"/>
  <c r="B240" i="9" s="1"/>
  <c r="M239" i="9"/>
  <c r="L239" i="9"/>
  <c r="F239" i="9" s="1"/>
  <c r="E239" i="9"/>
  <c r="B239" i="9" s="1"/>
  <c r="M238" i="9"/>
  <c r="L238" i="9"/>
  <c r="F238" i="9" s="1"/>
  <c r="B238" i="9" s="1"/>
  <c r="E238" i="9"/>
  <c r="M237" i="9"/>
  <c r="L237" i="9"/>
  <c r="F237" i="9" s="1"/>
  <c r="B237" i="9" s="1"/>
  <c r="E237" i="9"/>
  <c r="M236" i="9"/>
  <c r="L236" i="9"/>
  <c r="F236" i="9"/>
  <c r="B236" i="9" s="1"/>
  <c r="E236" i="9"/>
  <c r="M235" i="9"/>
  <c r="L235" i="9"/>
  <c r="F235" i="9"/>
  <c r="E235" i="9"/>
  <c r="B235" i="9"/>
  <c r="M234" i="9"/>
  <c r="F234" i="9" s="1"/>
  <c r="L234" i="9"/>
  <c r="E234" i="9"/>
  <c r="M233" i="9"/>
  <c r="L233" i="9"/>
  <c r="F233" i="9"/>
  <c r="E233" i="9"/>
  <c r="B233" i="9" s="1"/>
  <c r="M232" i="9"/>
  <c r="L232" i="9"/>
  <c r="E232" i="9"/>
  <c r="M231" i="9"/>
  <c r="L231" i="9"/>
  <c r="F231" i="9" s="1"/>
  <c r="E231" i="9"/>
  <c r="M230" i="9"/>
  <c r="L230" i="9"/>
  <c r="F230" i="9" s="1"/>
  <c r="B230" i="9" s="1"/>
  <c r="E230" i="9"/>
  <c r="M229" i="9"/>
  <c r="L229" i="9"/>
  <c r="F229" i="9" s="1"/>
  <c r="B229" i="9" s="1"/>
  <c r="E229" i="9"/>
  <c r="M228" i="9"/>
  <c r="L228" i="9"/>
  <c r="F228" i="9"/>
  <c r="B228" i="9" s="1"/>
  <c r="E228" i="9"/>
  <c r="M227" i="9"/>
  <c r="L227" i="9"/>
  <c r="F227" i="9"/>
  <c r="E227" i="9"/>
  <c r="B227" i="9"/>
  <c r="M226" i="9"/>
  <c r="F226" i="9" s="1"/>
  <c r="L226" i="9"/>
  <c r="E226" i="9"/>
  <c r="M225" i="9"/>
  <c r="L225" i="9"/>
  <c r="F225" i="9"/>
  <c r="E225" i="9"/>
  <c r="B225" i="9" s="1"/>
  <c r="M224" i="9"/>
  <c r="L224" i="9"/>
  <c r="F224" i="9" s="1"/>
  <c r="E224" i="9"/>
  <c r="M223" i="9"/>
  <c r="L223" i="9"/>
  <c r="E223" i="9"/>
  <c r="M222" i="9"/>
  <c r="L222" i="9"/>
  <c r="E222" i="9"/>
  <c r="M221" i="9"/>
  <c r="L221" i="9"/>
  <c r="E221" i="9"/>
  <c r="M220" i="9"/>
  <c r="F220" i="9" s="1"/>
  <c r="B220" i="9" s="1"/>
  <c r="L220" i="9"/>
  <c r="E220" i="9"/>
  <c r="M219" i="9"/>
  <c r="L219" i="9"/>
  <c r="F219" i="9"/>
  <c r="B219" i="9" s="1"/>
  <c r="E219" i="9"/>
  <c r="M218" i="9"/>
  <c r="F218" i="9" s="1"/>
  <c r="L218" i="9"/>
  <c r="E218" i="9"/>
  <c r="M217" i="9"/>
  <c r="F217" i="9" s="1"/>
  <c r="L217" i="9"/>
  <c r="E217" i="9"/>
  <c r="M216" i="9"/>
  <c r="L216" i="9"/>
  <c r="E216" i="9"/>
  <c r="M215" i="9"/>
  <c r="L215" i="9"/>
  <c r="F215" i="9" s="1"/>
  <c r="E215" i="9"/>
  <c r="M214" i="9"/>
  <c r="L214" i="9"/>
  <c r="E214" i="9"/>
  <c r="L213"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E158" i="9" s="1"/>
  <c r="B158" i="9" s="1"/>
  <c r="F158" i="9"/>
  <c r="H157" i="9"/>
  <c r="G157" i="9"/>
  <c r="F157" i="9"/>
  <c r="H156" i="9"/>
  <c r="G156" i="9"/>
  <c r="F156" i="9"/>
  <c r="E156" i="9"/>
  <c r="B156" i="9" s="1"/>
  <c r="H155" i="9"/>
  <c r="E155" i="9" s="1"/>
  <c r="B155" i="9" s="1"/>
  <c r="G155" i="9"/>
  <c r="F155" i="9"/>
  <c r="H154" i="9"/>
  <c r="G154" i="9"/>
  <c r="F154" i="9"/>
  <c r="E154" i="9"/>
  <c r="B154" i="9" s="1"/>
  <c r="H153" i="9"/>
  <c r="G153" i="9"/>
  <c r="F153" i="9"/>
  <c r="E153" i="9"/>
  <c r="B153" i="9"/>
  <c r="H152" i="9"/>
  <c r="G152" i="9"/>
  <c r="E152" i="9" s="1"/>
  <c r="B152" i="9" s="1"/>
  <c r="F152" i="9"/>
  <c r="H151" i="9"/>
  <c r="G151" i="9"/>
  <c r="E151" i="9" s="1"/>
  <c r="F151" i="9"/>
  <c r="B151" i="9" s="1"/>
  <c r="H150" i="9"/>
  <c r="G150" i="9"/>
  <c r="E150" i="9" s="1"/>
  <c r="B150" i="9" s="1"/>
  <c r="F150" i="9"/>
  <c r="H149" i="9"/>
  <c r="G149" i="9"/>
  <c r="F149" i="9"/>
  <c r="H148" i="9"/>
  <c r="G148" i="9"/>
  <c r="F148" i="9"/>
  <c r="E148" i="9"/>
  <c r="B148" i="9" s="1"/>
  <c r="H147" i="9"/>
  <c r="E147" i="9" s="1"/>
  <c r="B147" i="9" s="1"/>
  <c r="G147" i="9"/>
  <c r="F147" i="9"/>
  <c r="H146" i="9"/>
  <c r="G146" i="9"/>
  <c r="E146" i="9" s="1"/>
  <c r="B146" i="9" s="1"/>
  <c r="F146" i="9"/>
  <c r="H145" i="9"/>
  <c r="G145" i="9"/>
  <c r="F145" i="9"/>
  <c r="E145" i="9"/>
  <c r="B145" i="9"/>
  <c r="H144" i="9"/>
  <c r="G144" i="9"/>
  <c r="E144" i="9" s="1"/>
  <c r="B144" i="9" s="1"/>
  <c r="F144" i="9"/>
  <c r="F143" i="9"/>
  <c r="H142" i="9"/>
  <c r="G142" i="9"/>
  <c r="E142" i="9" s="1"/>
  <c r="B142" i="9" s="1"/>
  <c r="F142" i="9"/>
  <c r="H141" i="9"/>
  <c r="G141" i="9"/>
  <c r="F141" i="9"/>
  <c r="H140" i="9"/>
  <c r="G140" i="9"/>
  <c r="F140" i="9"/>
  <c r="E140" i="9"/>
  <c r="B140" i="9" s="1"/>
  <c r="H139" i="9"/>
  <c r="E139" i="9" s="1"/>
  <c r="B139" i="9" s="1"/>
  <c r="G139" i="9"/>
  <c r="F139" i="9"/>
  <c r="H138" i="9"/>
  <c r="G138" i="9"/>
  <c r="F138" i="9"/>
  <c r="E138" i="9"/>
  <c r="B138" i="9" s="1"/>
  <c r="H137" i="9"/>
  <c r="G137" i="9"/>
  <c r="F137" i="9"/>
  <c r="E137" i="9"/>
  <c r="B137" i="9"/>
  <c r="H136" i="9"/>
  <c r="G136" i="9"/>
  <c r="E136" i="9" s="1"/>
  <c r="B136" i="9" s="1"/>
  <c r="F136" i="9"/>
  <c r="H135" i="9"/>
  <c r="G135" i="9"/>
  <c r="E135" i="9" s="1"/>
  <c r="F135" i="9"/>
  <c r="B135" i="9" s="1"/>
  <c r="H134" i="9"/>
  <c r="G134" i="9"/>
  <c r="E134" i="9" s="1"/>
  <c r="B134" i="9" s="1"/>
  <c r="F134" i="9"/>
  <c r="H133" i="9"/>
  <c r="G133" i="9"/>
  <c r="F133" i="9"/>
  <c r="H132" i="9"/>
  <c r="G132" i="9"/>
  <c r="F132" i="9"/>
  <c r="E132" i="9"/>
  <c r="B132" i="9" s="1"/>
  <c r="H131" i="9"/>
  <c r="E131" i="9" s="1"/>
  <c r="B131" i="9" s="1"/>
  <c r="G131" i="9"/>
  <c r="F131" i="9"/>
  <c r="H130" i="9"/>
  <c r="G130" i="9"/>
  <c r="E130" i="9" s="1"/>
  <c r="B130" i="9" s="1"/>
  <c r="F130" i="9"/>
  <c r="H129" i="9"/>
  <c r="G129" i="9"/>
  <c r="F129" i="9"/>
  <c r="E129" i="9"/>
  <c r="B129" i="9"/>
  <c r="H128" i="9"/>
  <c r="G128" i="9"/>
  <c r="E128" i="9" s="1"/>
  <c r="B128" i="9" s="1"/>
  <c r="F128" i="9"/>
  <c r="H127" i="9"/>
  <c r="G127" i="9"/>
  <c r="E127" i="9" s="1"/>
  <c r="B127" i="9" s="1"/>
  <c r="F127" i="9"/>
  <c r="H126" i="9"/>
  <c r="G126" i="9"/>
  <c r="E126" i="9" s="1"/>
  <c r="B126" i="9" s="1"/>
  <c r="F126" i="9"/>
  <c r="H125" i="9"/>
  <c r="G125" i="9"/>
  <c r="F125" i="9"/>
  <c r="H124" i="9"/>
  <c r="G124" i="9"/>
  <c r="F124" i="9"/>
  <c r="E124" i="9"/>
  <c r="B124" i="9" s="1"/>
  <c r="H123" i="9"/>
  <c r="E123" i="9" s="1"/>
  <c r="B123" i="9" s="1"/>
  <c r="G123" i="9"/>
  <c r="F123" i="9"/>
  <c r="H122" i="9"/>
  <c r="G122" i="9"/>
  <c r="E122" i="9" s="1"/>
  <c r="B122" i="9" s="1"/>
  <c r="F122" i="9"/>
  <c r="H121" i="9"/>
  <c r="G121" i="9"/>
  <c r="F121" i="9"/>
  <c r="E121" i="9"/>
  <c r="B121" i="9"/>
  <c r="H120" i="9"/>
  <c r="G120" i="9"/>
  <c r="E120" i="9" s="1"/>
  <c r="B120" i="9" s="1"/>
  <c r="F120" i="9"/>
  <c r="H119" i="9"/>
  <c r="G119" i="9"/>
  <c r="F119" i="9"/>
  <c r="B119" i="9" s="1"/>
  <c r="E119" i="9"/>
  <c r="H118" i="9"/>
  <c r="G118" i="9"/>
  <c r="E118" i="9" s="1"/>
  <c r="B118" i="9" s="1"/>
  <c r="F118" i="9"/>
  <c r="H117" i="9"/>
  <c r="G117" i="9"/>
  <c r="F117" i="9"/>
  <c r="H116" i="9"/>
  <c r="G116" i="9"/>
  <c r="F116" i="9"/>
  <c r="E116" i="9"/>
  <c r="B116" i="9" s="1"/>
  <c r="H115" i="9"/>
  <c r="E115" i="9" s="1"/>
  <c r="B115" i="9" s="1"/>
  <c r="G115" i="9"/>
  <c r="F115" i="9"/>
  <c r="H114" i="9"/>
  <c r="G114" i="9"/>
  <c r="F114" i="9"/>
  <c r="E114" i="9"/>
  <c r="B114" i="9" s="1"/>
  <c r="H113" i="9"/>
  <c r="G113" i="9"/>
  <c r="F113" i="9"/>
  <c r="E113" i="9"/>
  <c r="B113" i="9"/>
  <c r="H112" i="9"/>
  <c r="G112" i="9"/>
  <c r="E112" i="9" s="1"/>
  <c r="B112" i="9" s="1"/>
  <c r="F112" i="9"/>
  <c r="H111" i="9"/>
  <c r="G111" i="9"/>
  <c r="F111" i="9"/>
  <c r="B111" i="9" s="1"/>
  <c r="E111" i="9"/>
  <c r="H110" i="9"/>
  <c r="G110" i="9"/>
  <c r="E110" i="9" s="1"/>
  <c r="B110" i="9" s="1"/>
  <c r="F110" i="9"/>
  <c r="H109" i="9"/>
  <c r="G109" i="9"/>
  <c r="F109" i="9"/>
  <c r="H108" i="9"/>
  <c r="G108" i="9"/>
  <c r="F108" i="9"/>
  <c r="E108" i="9"/>
  <c r="B108" i="9" s="1"/>
  <c r="H107" i="9"/>
  <c r="E107" i="9" s="1"/>
  <c r="B107" i="9" s="1"/>
  <c r="G107" i="9"/>
  <c r="F107" i="9"/>
  <c r="H106" i="9"/>
  <c r="G106" i="9"/>
  <c r="E106" i="9" s="1"/>
  <c r="B106" i="9" s="1"/>
  <c r="F106" i="9"/>
  <c r="H105" i="9"/>
  <c r="G105" i="9"/>
  <c r="F105" i="9"/>
  <c r="E105" i="9"/>
  <c r="B105" i="9"/>
  <c r="H104" i="9"/>
  <c r="G104" i="9"/>
  <c r="E104" i="9" s="1"/>
  <c r="B104" i="9" s="1"/>
  <c r="F104" i="9"/>
  <c r="H103" i="9"/>
  <c r="G103" i="9"/>
  <c r="F103" i="9"/>
  <c r="E103" i="9"/>
  <c r="B103" i="9"/>
  <c r="H102" i="9"/>
  <c r="G102" i="9"/>
  <c r="E102" i="9" s="1"/>
  <c r="B102" i="9" s="1"/>
  <c r="F102" i="9"/>
  <c r="H101" i="9"/>
  <c r="G101" i="9"/>
  <c r="E101" i="9" s="1"/>
  <c r="B101" i="9" s="1"/>
  <c r="F101" i="9"/>
  <c r="H100" i="9"/>
  <c r="G100" i="9"/>
  <c r="F100" i="9"/>
  <c r="E100" i="9"/>
  <c r="B100" i="9" s="1"/>
  <c r="H99" i="9"/>
  <c r="E99" i="9" s="1"/>
  <c r="B99" i="9" s="1"/>
  <c r="G99" i="9"/>
  <c r="F99" i="9"/>
  <c r="H98" i="9"/>
  <c r="G98" i="9"/>
  <c r="F98" i="9"/>
  <c r="E98" i="9"/>
  <c r="B98" i="9" s="1"/>
  <c r="H97" i="9"/>
  <c r="G97" i="9"/>
  <c r="F97" i="9"/>
  <c r="E97" i="9"/>
  <c r="B97" i="9"/>
  <c r="H96" i="9"/>
  <c r="G96" i="9"/>
  <c r="E96" i="9" s="1"/>
  <c r="B96" i="9" s="1"/>
  <c r="F96" i="9"/>
  <c r="H95" i="9"/>
  <c r="G95" i="9"/>
  <c r="F95" i="9"/>
  <c r="B95" i="9" s="1"/>
  <c r="E95" i="9"/>
  <c r="H94" i="9"/>
  <c r="G94" i="9"/>
  <c r="E94" i="9" s="1"/>
  <c r="B94" i="9" s="1"/>
  <c r="F94" i="9"/>
  <c r="H93" i="9"/>
  <c r="G93" i="9"/>
  <c r="F93" i="9"/>
  <c r="H92" i="9"/>
  <c r="G92" i="9"/>
  <c r="F92" i="9"/>
  <c r="E92" i="9"/>
  <c r="B92" i="9" s="1"/>
  <c r="H91" i="9"/>
  <c r="E91" i="9" s="1"/>
  <c r="B91" i="9" s="1"/>
  <c r="G91" i="9"/>
  <c r="F91" i="9"/>
  <c r="H90" i="9"/>
  <c r="G90" i="9"/>
  <c r="E90" i="9" s="1"/>
  <c r="B90" i="9" s="1"/>
  <c r="F90" i="9"/>
  <c r="H89" i="9"/>
  <c r="G89" i="9"/>
  <c r="F89" i="9"/>
  <c r="E89" i="9"/>
  <c r="B89" i="9"/>
  <c r="H88" i="9"/>
  <c r="G88" i="9"/>
  <c r="E88" i="9" s="1"/>
  <c r="B88" i="9" s="1"/>
  <c r="F88" i="9"/>
  <c r="H87" i="9"/>
  <c r="G87" i="9"/>
  <c r="F87" i="9"/>
  <c r="B87" i="9" s="1"/>
  <c r="E87" i="9"/>
  <c r="H86" i="9"/>
  <c r="G86" i="9"/>
  <c r="E86" i="9" s="1"/>
  <c r="B86" i="9" s="1"/>
  <c r="F86" i="9"/>
  <c r="H85" i="9"/>
  <c r="G85" i="9"/>
  <c r="F85" i="9"/>
  <c r="H84" i="9"/>
  <c r="G84" i="9"/>
  <c r="F84" i="9"/>
  <c r="E84" i="9"/>
  <c r="B84" i="9" s="1"/>
  <c r="H83" i="9"/>
  <c r="E83" i="9" s="1"/>
  <c r="B83" i="9" s="1"/>
  <c r="G83" i="9"/>
  <c r="F83" i="9"/>
  <c r="H82" i="9"/>
  <c r="G82" i="9"/>
  <c r="F82" i="9"/>
  <c r="E82" i="9"/>
  <c r="B82" i="9" s="1"/>
  <c r="H81" i="9"/>
  <c r="G81" i="9"/>
  <c r="F81" i="9"/>
  <c r="E81" i="9"/>
  <c r="B81" i="9"/>
  <c r="H80" i="9"/>
  <c r="G80" i="9"/>
  <c r="E80" i="9" s="1"/>
  <c r="B80" i="9" s="1"/>
  <c r="F80" i="9"/>
  <c r="H79" i="9"/>
  <c r="G79" i="9"/>
  <c r="F79" i="9"/>
  <c r="B79" i="9" s="1"/>
  <c r="E79" i="9"/>
  <c r="H78" i="9"/>
  <c r="G78" i="9"/>
  <c r="E78" i="9" s="1"/>
  <c r="B78" i="9" s="1"/>
  <c r="F78" i="9"/>
  <c r="H77" i="9"/>
  <c r="G77" i="9"/>
  <c r="F77" i="9"/>
  <c r="H76" i="9"/>
  <c r="G76" i="9"/>
  <c r="F76" i="9"/>
  <c r="E76" i="9"/>
  <c r="B76" i="9" s="1"/>
  <c r="H75" i="9"/>
  <c r="E75" i="9" s="1"/>
  <c r="B75" i="9" s="1"/>
  <c r="G75" i="9"/>
  <c r="F75" i="9"/>
  <c r="H74" i="9"/>
  <c r="G74" i="9"/>
  <c r="E74" i="9" s="1"/>
  <c r="B74" i="9" s="1"/>
  <c r="F74" i="9"/>
  <c r="H73" i="9"/>
  <c r="G73" i="9"/>
  <c r="F73" i="9"/>
  <c r="E73" i="9"/>
  <c r="B73" i="9"/>
  <c r="H72" i="9"/>
  <c r="G72" i="9"/>
  <c r="E72" i="9" s="1"/>
  <c r="B72" i="9" s="1"/>
  <c r="F72" i="9"/>
  <c r="H71" i="9"/>
  <c r="G71" i="9"/>
  <c r="F71" i="9"/>
  <c r="H70" i="9"/>
  <c r="G70" i="9"/>
  <c r="E70" i="9" s="1"/>
  <c r="B70" i="9" s="1"/>
  <c r="F70" i="9"/>
  <c r="H69" i="9"/>
  <c r="G69" i="9"/>
  <c r="E69" i="9" s="1"/>
  <c r="F69" i="9"/>
  <c r="H68" i="9"/>
  <c r="E68" i="9" s="1"/>
  <c r="B68" i="9" s="1"/>
  <c r="G68" i="9"/>
  <c r="F68" i="9"/>
  <c r="H67" i="9"/>
  <c r="E67" i="9" s="1"/>
  <c r="B67" i="9" s="1"/>
  <c r="G67" i="9"/>
  <c r="F67" i="9"/>
  <c r="H66" i="9"/>
  <c r="G66" i="9"/>
  <c r="F66" i="9"/>
  <c r="E66" i="9"/>
  <c r="B66" i="9" s="1"/>
  <c r="H65" i="9"/>
  <c r="G65" i="9"/>
  <c r="F65" i="9"/>
  <c r="E65" i="9"/>
  <c r="B65" i="9"/>
  <c r="H64" i="9"/>
  <c r="G64" i="9"/>
  <c r="E64" i="9" s="1"/>
  <c r="B64" i="9" s="1"/>
  <c r="F64" i="9"/>
  <c r="H63" i="9"/>
  <c r="G63" i="9"/>
  <c r="F63" i="9"/>
  <c r="E63" i="9"/>
  <c r="B63" i="9"/>
  <c r="H62" i="9"/>
  <c r="G62" i="9"/>
  <c r="E62" i="9" s="1"/>
  <c r="B62" i="9" s="1"/>
  <c r="F62" i="9"/>
  <c r="H61" i="9"/>
  <c r="G61" i="9"/>
  <c r="E61" i="9" s="1"/>
  <c r="B61" i="9" s="1"/>
  <c r="F61" i="9"/>
  <c r="H60" i="9"/>
  <c r="E60" i="9" s="1"/>
  <c r="B60" i="9" s="1"/>
  <c r="G60" i="9"/>
  <c r="F60" i="9"/>
  <c r="H59" i="9"/>
  <c r="E59" i="9" s="1"/>
  <c r="B59" i="9" s="1"/>
  <c r="G59" i="9"/>
  <c r="F59" i="9"/>
  <c r="H58" i="9"/>
  <c r="G58" i="9"/>
  <c r="F58" i="9"/>
  <c r="H57" i="9"/>
  <c r="G57" i="9"/>
  <c r="F57" i="9"/>
  <c r="E57" i="9"/>
  <c r="B57" i="9"/>
  <c r="H56" i="9"/>
  <c r="G56" i="9"/>
  <c r="E56" i="9" s="1"/>
  <c r="B56" i="9" s="1"/>
  <c r="F56" i="9"/>
  <c r="H55" i="9"/>
  <c r="G55" i="9"/>
  <c r="E55" i="9" s="1"/>
  <c r="B55" i="9" s="1"/>
  <c r="F55" i="9"/>
  <c r="H54" i="9"/>
  <c r="G54" i="9"/>
  <c r="E54" i="9" s="1"/>
  <c r="B54" i="9" s="1"/>
  <c r="F54" i="9"/>
  <c r="H53" i="9"/>
  <c r="G53" i="9"/>
  <c r="F53" i="9"/>
  <c r="H52" i="9"/>
  <c r="G52" i="9"/>
  <c r="F52" i="9"/>
  <c r="E52" i="9"/>
  <c r="B52" i="9" s="1"/>
  <c r="H51" i="9"/>
  <c r="E51" i="9" s="1"/>
  <c r="B51" i="9" s="1"/>
  <c r="G51" i="9"/>
  <c r="F51" i="9"/>
  <c r="H50" i="9"/>
  <c r="G50" i="9"/>
  <c r="E50" i="9" s="1"/>
  <c r="B50" i="9" s="1"/>
  <c r="F50" i="9"/>
  <c r="H49" i="9"/>
  <c r="G49" i="9"/>
  <c r="F49" i="9"/>
  <c r="E49" i="9"/>
  <c r="B49" i="9"/>
  <c r="H48" i="9"/>
  <c r="G48" i="9"/>
  <c r="E48" i="9" s="1"/>
  <c r="B48" i="9" s="1"/>
  <c r="F48" i="9"/>
  <c r="H47" i="9"/>
  <c r="G47" i="9"/>
  <c r="F47" i="9"/>
  <c r="H46" i="9"/>
  <c r="G46" i="9"/>
  <c r="F46" i="9"/>
  <c r="H45" i="9"/>
  <c r="G45" i="9"/>
  <c r="E45" i="9" s="1"/>
  <c r="B45" i="9" s="1"/>
  <c r="F45" i="9"/>
  <c r="H44" i="9"/>
  <c r="E44" i="9" s="1"/>
  <c r="B44" i="9" s="1"/>
  <c r="G44" i="9"/>
  <c r="F44" i="9"/>
  <c r="H43" i="9"/>
  <c r="G43" i="9"/>
  <c r="F43" i="9"/>
  <c r="H42" i="9"/>
  <c r="G42" i="9"/>
  <c r="F42" i="9"/>
  <c r="H41" i="9"/>
  <c r="E41" i="9" s="1"/>
  <c r="B41" i="9" s="1"/>
  <c r="G41" i="9"/>
  <c r="F41" i="9"/>
  <c r="H40" i="9"/>
  <c r="G40" i="9"/>
  <c r="F40" i="9"/>
  <c r="H39" i="9"/>
  <c r="G39" i="9"/>
  <c r="E39" i="9" s="1"/>
  <c r="B39" i="9" s="1"/>
  <c r="F39" i="9"/>
  <c r="H38" i="9"/>
  <c r="G38" i="9"/>
  <c r="F38" i="9"/>
  <c r="H37" i="9"/>
  <c r="G37" i="9"/>
  <c r="F37" i="9"/>
  <c r="E37" i="9"/>
  <c r="B37" i="9" s="1"/>
  <c r="H36" i="9"/>
  <c r="G36" i="9"/>
  <c r="F36" i="9"/>
  <c r="E36" i="9"/>
  <c r="B36" i="9" s="1"/>
  <c r="H35" i="9"/>
  <c r="G35" i="9"/>
  <c r="E35" i="9" s="1"/>
  <c r="B35" i="9" s="1"/>
  <c r="F35" i="9"/>
  <c r="H34" i="9"/>
  <c r="E34" i="9" s="1"/>
  <c r="B34" i="9" s="1"/>
  <c r="G34" i="9"/>
  <c r="F34" i="9"/>
  <c r="H33" i="9"/>
  <c r="G33" i="9"/>
  <c r="F33" i="9"/>
  <c r="H32" i="9"/>
  <c r="G32" i="9"/>
  <c r="F32" i="9"/>
  <c r="H31" i="9"/>
  <c r="G31" i="9"/>
  <c r="E31" i="9" s="1"/>
  <c r="F31" i="9"/>
  <c r="H30" i="9"/>
  <c r="G30" i="9"/>
  <c r="F30" i="9"/>
  <c r="H29" i="9"/>
  <c r="G29" i="9"/>
  <c r="E29" i="9" s="1"/>
  <c r="B29" i="9" s="1"/>
  <c r="F29" i="9"/>
  <c r="H28" i="9"/>
  <c r="E28" i="9" s="1"/>
  <c r="B28" i="9" s="1"/>
  <c r="G28" i="9"/>
  <c r="F28" i="9"/>
  <c r="H27" i="9"/>
  <c r="G27" i="9"/>
  <c r="F27" i="9"/>
  <c r="H26" i="9"/>
  <c r="G26" i="9"/>
  <c r="F26" i="9"/>
  <c r="H25" i="9"/>
  <c r="G25" i="9"/>
  <c r="E25" i="9" s="1"/>
  <c r="F25" i="9"/>
  <c r="B25" i="9"/>
  <c r="H24" i="9"/>
  <c r="G24" i="9"/>
  <c r="F24" i="9"/>
  <c r="H23" i="9"/>
  <c r="E23" i="9" s="1"/>
  <c r="B23" i="9" s="1"/>
  <c r="G23" i="9"/>
  <c r="F23" i="9"/>
  <c r="H22" i="9"/>
  <c r="G22" i="9"/>
  <c r="E22" i="9" s="1"/>
  <c r="B22" i="9" s="1"/>
  <c r="F22" i="9"/>
  <c r="F21" i="9"/>
  <c r="F4" i="9"/>
  <c r="O3" i="9"/>
  <c r="G275" i="9" s="1"/>
  <c r="E275" i="9" s="1"/>
  <c r="B275" i="9" s="1"/>
  <c r="I3" i="9"/>
  <c r="H3" i="9"/>
  <c r="G3" i="9"/>
  <c r="D101" i="8"/>
  <c r="D95" i="8"/>
  <c r="D90" i="8"/>
  <c r="D85" i="8"/>
  <c r="D80" i="8"/>
  <c r="D75" i="8"/>
  <c r="D70" i="8"/>
  <c r="D65" i="8"/>
  <c r="D60" i="8"/>
  <c r="D55" i="8"/>
  <c r="D50" i="8"/>
  <c r="D44" i="8"/>
  <c r="D36" i="8"/>
  <c r="C1511" i="1" s="1"/>
  <c r="H1511" i="1" s="1"/>
  <c r="D26" i="8"/>
  <c r="D24" i="8" s="1"/>
  <c r="C1499" i="1" s="1"/>
  <c r="H1499" i="1" s="1"/>
  <c r="D18" i="8"/>
  <c r="D8" i="8"/>
  <c r="E44" i="7"/>
  <c r="D44" i="7"/>
  <c r="E39" i="7"/>
  <c r="E38" i="7" s="1"/>
  <c r="D39" i="7"/>
  <c r="D38" i="7"/>
  <c r="H31" i="3" s="1"/>
  <c r="E30" i="7"/>
  <c r="D30" i="7"/>
  <c r="E23" i="7"/>
  <c r="E22" i="7" s="1"/>
  <c r="D23" i="7"/>
  <c r="D22" i="7" s="1"/>
  <c r="E14" i="7"/>
  <c r="D14" i="7"/>
  <c r="C1445" i="1" s="1"/>
  <c r="E7" i="7"/>
  <c r="D7" i="7"/>
  <c r="E6" i="7"/>
  <c r="F140" i="6"/>
  <c r="F139" i="6"/>
  <c r="F138" i="6"/>
  <c r="F137" i="6"/>
  <c r="F136" i="6"/>
  <c r="F135" i="6"/>
  <c r="F134" i="6"/>
  <c r="F133" i="6"/>
  <c r="F132" i="6"/>
  <c r="F131" i="6"/>
  <c r="E130" i="6"/>
  <c r="D130" i="6"/>
  <c r="F130" i="6" s="1"/>
  <c r="E129" i="6"/>
  <c r="D1423" i="1" s="1"/>
  <c r="D129" i="6"/>
  <c r="F128" i="6"/>
  <c r="F127" i="6"/>
  <c r="F126" i="6"/>
  <c r="F125" i="6"/>
  <c r="F124" i="6"/>
  <c r="F123" i="6"/>
  <c r="E122" i="6"/>
  <c r="F122" i="6" s="1"/>
  <c r="D122" i="6"/>
  <c r="F121" i="6"/>
  <c r="F120" i="6"/>
  <c r="F119" i="6"/>
  <c r="E118" i="6"/>
  <c r="D118" i="6"/>
  <c r="F118" i="6" s="1"/>
  <c r="F117" i="6"/>
  <c r="F116" i="6"/>
  <c r="F115" i="6"/>
  <c r="E115" i="6"/>
  <c r="D115" i="6"/>
  <c r="F113" i="6"/>
  <c r="F112" i="6"/>
  <c r="F111" i="6"/>
  <c r="F110" i="6"/>
  <c r="F109" i="6"/>
  <c r="F108" i="6"/>
  <c r="E107" i="6"/>
  <c r="D107" i="6"/>
  <c r="F106" i="6"/>
  <c r="F105" i="6"/>
  <c r="F104" i="6"/>
  <c r="F103" i="6"/>
  <c r="F102" i="6"/>
  <c r="F101" i="6"/>
  <c r="F100" i="6"/>
  <c r="E99" i="6"/>
  <c r="D99" i="6"/>
  <c r="F99" i="6" s="1"/>
  <c r="F98" i="6"/>
  <c r="F97" i="6"/>
  <c r="F96" i="6"/>
  <c r="F95" i="6"/>
  <c r="E94" i="6"/>
  <c r="D1388" i="1" s="1"/>
  <c r="D94" i="6"/>
  <c r="F93" i="6"/>
  <c r="F92" i="6"/>
  <c r="F91" i="6"/>
  <c r="E90" i="6"/>
  <c r="D90" i="6"/>
  <c r="F90" i="6" s="1"/>
  <c r="D89" i="6"/>
  <c r="F88" i="6"/>
  <c r="F87" i="6"/>
  <c r="F86" i="6"/>
  <c r="F85" i="6"/>
  <c r="F84" i="6"/>
  <c r="F83" i="6"/>
  <c r="E82" i="6"/>
  <c r="F82" i="6" s="1"/>
  <c r="D82" i="6"/>
  <c r="F81" i="6"/>
  <c r="F80" i="6"/>
  <c r="F79" i="6"/>
  <c r="F78" i="6"/>
  <c r="F77" i="6"/>
  <c r="F76" i="6"/>
  <c r="F75" i="6"/>
  <c r="E75" i="6"/>
  <c r="D75" i="6"/>
  <c r="F74" i="6"/>
  <c r="F73" i="6"/>
  <c r="F72" i="6"/>
  <c r="F71" i="6"/>
  <c r="F70" i="6"/>
  <c r="F69" i="6"/>
  <c r="F68" i="6"/>
  <c r="F67" i="6"/>
  <c r="E66" i="6"/>
  <c r="D66" i="6"/>
  <c r="F66" i="6" s="1"/>
  <c r="F65" i="6"/>
  <c r="F64" i="6"/>
  <c r="F63" i="6"/>
  <c r="F62" i="6"/>
  <c r="E61" i="6"/>
  <c r="E35" i="6" s="1"/>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E28" i="6"/>
  <c r="F28" i="6" s="1"/>
  <c r="D28" i="6"/>
  <c r="F27" i="6"/>
  <c r="F26" i="6"/>
  <c r="F25" i="6"/>
  <c r="F24" i="6"/>
  <c r="F23" i="6"/>
  <c r="E22" i="6"/>
  <c r="F22" i="6" s="1"/>
  <c r="D22" i="6"/>
  <c r="F21" i="6"/>
  <c r="F20" i="6"/>
  <c r="F19" i="6"/>
  <c r="F18" i="6"/>
  <c r="F17" i="6"/>
  <c r="F16" i="6"/>
  <c r="F15" i="6"/>
  <c r="F14" i="6"/>
  <c r="E13" i="6"/>
  <c r="D13" i="6"/>
  <c r="F12" i="6"/>
  <c r="F11" i="6"/>
  <c r="F10" i="6"/>
  <c r="E10" i="6"/>
  <c r="D10" i="6"/>
  <c r="F9" i="6"/>
  <c r="F8" i="6"/>
  <c r="F7"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D259" i="5"/>
  <c r="D258" i="5"/>
  <c r="F258" i="5" s="1"/>
  <c r="F257" i="5"/>
  <c r="F256" i="5"/>
  <c r="F255" i="5"/>
  <c r="F254" i="5"/>
  <c r="F253" i="5"/>
  <c r="F252" i="5"/>
  <c r="F251" i="5"/>
  <c r="E250" i="5"/>
  <c r="F250" i="5" s="1"/>
  <c r="D250" i="5"/>
  <c r="F249" i="5"/>
  <c r="F248" i="5"/>
  <c r="F247" i="5"/>
  <c r="E246" i="5"/>
  <c r="D1223" i="1" s="1"/>
  <c r="H1223" i="1" s="1"/>
  <c r="D246" i="5"/>
  <c r="F244" i="5"/>
  <c r="F243" i="5"/>
  <c r="E242" i="5"/>
  <c r="D1219" i="1" s="1"/>
  <c r="D242" i="5"/>
  <c r="F242" i="5" s="1"/>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D206" i="5" s="1"/>
  <c r="G311" i="9" s="1"/>
  <c r="E311" i="9" s="1"/>
  <c r="B311" i="9" s="1"/>
  <c r="F205" i="5"/>
  <c r="F204" i="5"/>
  <c r="F203" i="5"/>
  <c r="F202" i="5"/>
  <c r="F201" i="5"/>
  <c r="F200" i="5"/>
  <c r="F199" i="5"/>
  <c r="E198" i="5"/>
  <c r="D198" i="5"/>
  <c r="F198" i="5" s="1"/>
  <c r="F197" i="5"/>
  <c r="F196" i="5"/>
  <c r="F195" i="5"/>
  <c r="F194" i="5"/>
  <c r="F193" i="5"/>
  <c r="F192" i="5"/>
  <c r="E191" i="5"/>
  <c r="D191" i="5"/>
  <c r="F191" i="5" s="1"/>
  <c r="E190" i="5"/>
  <c r="H310" i="9" s="1"/>
  <c r="D190" i="5"/>
  <c r="F189" i="5"/>
  <c r="F188" i="5"/>
  <c r="F187" i="5"/>
  <c r="F186" i="5"/>
  <c r="F185" i="5"/>
  <c r="F184" i="5"/>
  <c r="F183" i="5"/>
  <c r="F182" i="5"/>
  <c r="F181" i="5"/>
  <c r="E180" i="5"/>
  <c r="E177" i="5" s="1"/>
  <c r="D1154" i="1" s="1"/>
  <c r="G1154" i="1" s="1"/>
  <c r="D180" i="5"/>
  <c r="F180" i="5" s="1"/>
  <c r="F179" i="5"/>
  <c r="F178" i="5"/>
  <c r="D177" i="5"/>
  <c r="G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G291" i="9" s="1"/>
  <c r="F148" i="5"/>
  <c r="F147" i="5"/>
  <c r="D146" i="5"/>
  <c r="F145" i="5"/>
  <c r="F144" i="5"/>
  <c r="F143" i="5"/>
  <c r="F142" i="5"/>
  <c r="E142" i="5"/>
  <c r="D142" i="5"/>
  <c r="F141" i="5"/>
  <c r="F140" i="5"/>
  <c r="F139" i="5"/>
  <c r="F138" i="5"/>
  <c r="F137" i="5"/>
  <c r="F136" i="5"/>
  <c r="E135" i="5"/>
  <c r="E134" i="5" s="1"/>
  <c r="D1112" i="1" s="1"/>
  <c r="D135" i="5"/>
  <c r="D134" i="5"/>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F106" i="5"/>
  <c r="E106" i="5"/>
  <c r="E87" i="5" s="1"/>
  <c r="D1065" i="1" s="1"/>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D79" i="5"/>
  <c r="D78" i="5"/>
  <c r="F77" i="5"/>
  <c r="F76" i="5"/>
  <c r="F75" i="5"/>
  <c r="F74" i="5"/>
  <c r="F73" i="5"/>
  <c r="F72" i="5"/>
  <c r="F71" i="5"/>
  <c r="E70" i="5"/>
  <c r="E69" i="5" s="1"/>
  <c r="D70" i="5"/>
  <c r="D69" i="5" s="1"/>
  <c r="F67" i="5"/>
  <c r="F66" i="5"/>
  <c r="F65" i="5"/>
  <c r="F64" i="5"/>
  <c r="E63" i="5"/>
  <c r="D63" i="5"/>
  <c r="F63" i="5" s="1"/>
  <c r="F62" i="5"/>
  <c r="F61" i="5"/>
  <c r="F60" i="5"/>
  <c r="F59" i="5"/>
  <c r="F58" i="5"/>
  <c r="F57" i="5"/>
  <c r="E56" i="5"/>
  <c r="D1034" i="1" s="1"/>
  <c r="D56" i="5"/>
  <c r="F55" i="5"/>
  <c r="F54" i="5"/>
  <c r="F53" i="5"/>
  <c r="F52" i="5"/>
  <c r="E52" i="5"/>
  <c r="D1030" i="1" s="1"/>
  <c r="D52" i="5"/>
  <c r="F51" i="5"/>
  <c r="F50" i="5"/>
  <c r="F49" i="5"/>
  <c r="F48" i="5"/>
  <c r="F47" i="5"/>
  <c r="F46" i="5"/>
  <c r="E45" i="5"/>
  <c r="D1023" i="1" s="1"/>
  <c r="D45" i="5"/>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D997" i="1" s="1"/>
  <c r="H997" i="1" s="1"/>
  <c r="D19" i="5"/>
  <c r="F18" i="5"/>
  <c r="F17" i="5"/>
  <c r="F16" i="5"/>
  <c r="F15" i="5"/>
  <c r="F14" i="5"/>
  <c r="E13" i="5"/>
  <c r="D13" i="5"/>
  <c r="D12" i="5"/>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44" i="4"/>
  <c r="D644" i="4"/>
  <c r="F638" i="4"/>
  <c r="F637" i="4"/>
  <c r="F634" i="4"/>
  <c r="F633" i="4"/>
  <c r="F632" i="4"/>
  <c r="E632" i="4"/>
  <c r="D632" i="4"/>
  <c r="F631" i="4"/>
  <c r="F630" i="4"/>
  <c r="E629" i="4"/>
  <c r="D629" i="4"/>
  <c r="F629" i="4" s="1"/>
  <c r="F628" i="4"/>
  <c r="F627" i="4"/>
  <c r="E626" i="4"/>
  <c r="D626" i="4"/>
  <c r="F626" i="4" s="1"/>
  <c r="E625" i="4"/>
  <c r="D625" i="4"/>
  <c r="F624" i="4"/>
  <c r="F623" i="4"/>
  <c r="F622" i="4"/>
  <c r="F621" i="4"/>
  <c r="F620" i="4"/>
  <c r="F619" i="4"/>
  <c r="F618" i="4"/>
  <c r="F617" i="4"/>
  <c r="E617" i="4"/>
  <c r="D617" i="4"/>
  <c r="F616" i="4"/>
  <c r="F615" i="4"/>
  <c r="F614" i="4"/>
  <c r="F613" i="4"/>
  <c r="F612" i="4"/>
  <c r="E612" i="4"/>
  <c r="D612" i="4"/>
  <c r="D593" i="4" s="1"/>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F594" i="4"/>
  <c r="E594" i="4"/>
  <c r="D594" i="4"/>
  <c r="F592" i="4"/>
  <c r="F591" i="4"/>
  <c r="F590" i="4"/>
  <c r="E590" i="4"/>
  <c r="D590" i="4"/>
  <c r="F589" i="4"/>
  <c r="F588" i="4"/>
  <c r="E587" i="4"/>
  <c r="D587" i="4"/>
  <c r="F587" i="4" s="1"/>
  <c r="F586" i="4"/>
  <c r="E585" i="4"/>
  <c r="D585" i="4"/>
  <c r="F585" i="4" s="1"/>
  <c r="F584" i="4"/>
  <c r="F583" i="4"/>
  <c r="F582" i="4"/>
  <c r="F581" i="4"/>
  <c r="E581" i="4"/>
  <c r="E580" i="4" s="1"/>
  <c r="D581" i="4"/>
  <c r="D580" i="4"/>
  <c r="F580" i="4" s="1"/>
  <c r="F579" i="4"/>
  <c r="F578" i="4"/>
  <c r="F577" i="4"/>
  <c r="E577" i="4"/>
  <c r="D577" i="4"/>
  <c r="F576" i="4"/>
  <c r="F575" i="4"/>
  <c r="E574" i="4"/>
  <c r="D574" i="4"/>
  <c r="F573" i="4"/>
  <c r="F572" i="4"/>
  <c r="E571" i="4"/>
  <c r="D571" i="4"/>
  <c r="F571"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E529" i="4" s="1"/>
  <c r="D535" i="4"/>
  <c r="F535" i="4" s="1"/>
  <c r="F534" i="4"/>
  <c r="F533" i="4"/>
  <c r="F532" i="4"/>
  <c r="F531" i="4"/>
  <c r="F530" i="4"/>
  <c r="E530" i="4"/>
  <c r="D530" i="4"/>
  <c r="D529" i="4" s="1"/>
  <c r="F529" i="4" s="1"/>
  <c r="F527" i="4"/>
  <c r="F526" i="4"/>
  <c r="F525" i="4"/>
  <c r="E525" i="4"/>
  <c r="D525" i="4"/>
  <c r="F524" i="4"/>
  <c r="F523" i="4"/>
  <c r="F522" i="4"/>
  <c r="E522" i="4"/>
  <c r="D522" i="4"/>
  <c r="F521" i="4"/>
  <c r="F520" i="4"/>
  <c r="E519" i="4"/>
  <c r="D519" i="4"/>
  <c r="F519" i="4" s="1"/>
  <c r="F518" i="4"/>
  <c r="F517" i="4"/>
  <c r="F516" i="4"/>
  <c r="E516" i="4"/>
  <c r="E515" i="4" s="1"/>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95" i="4"/>
  <c r="F495" i="4" s="1"/>
  <c r="F494" i="4"/>
  <c r="F493" i="4"/>
  <c r="F492" i="4"/>
  <c r="F491" i="4"/>
  <c r="E490" i="4"/>
  <c r="D490" i="4"/>
  <c r="F490" i="4" s="1"/>
  <c r="F489" i="4"/>
  <c r="F488" i="4"/>
  <c r="F487" i="4"/>
  <c r="F486" i="4"/>
  <c r="E485" i="4"/>
  <c r="D485" i="4"/>
  <c r="F485" i="4" s="1"/>
  <c r="D484" i="4"/>
  <c r="F484" i="4" s="1"/>
  <c r="F483" i="4"/>
  <c r="F482" i="4"/>
  <c r="E481" i="4"/>
  <c r="D481" i="4"/>
  <c r="F481" i="4" s="1"/>
  <c r="F480" i="4"/>
  <c r="F479" i="4"/>
  <c r="F478" i="4"/>
  <c r="E478" i="4"/>
  <c r="D478" i="4"/>
  <c r="F477" i="4"/>
  <c r="F476" i="4"/>
  <c r="F475" i="4"/>
  <c r="F474" i="4"/>
  <c r="E473" i="4"/>
  <c r="D473" i="4"/>
  <c r="F471" i="4"/>
  <c r="F470" i="4"/>
  <c r="E469" i="4"/>
  <c r="E459" i="4" s="1"/>
  <c r="D469" i="4"/>
  <c r="F469" i="4" s="1"/>
  <c r="F468" i="4"/>
  <c r="F467" i="4"/>
  <c r="E466" i="4"/>
  <c r="D466" i="4"/>
  <c r="F466" i="4" s="1"/>
  <c r="F465" i="4"/>
  <c r="F464" i="4"/>
  <c r="F463" i="4"/>
  <c r="E463" i="4"/>
  <c r="D463" i="4"/>
  <c r="F462" i="4"/>
  <c r="F461" i="4"/>
  <c r="E460" i="4"/>
  <c r="D460" i="4"/>
  <c r="D459" i="4" s="1"/>
  <c r="F459"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E422" i="4"/>
  <c r="D422" i="4"/>
  <c r="F422" i="4" s="1"/>
  <c r="E421" i="4"/>
  <c r="D421" i="4"/>
  <c r="E418" i="4"/>
  <c r="F418" i="4" s="1"/>
  <c r="D418" i="4"/>
  <c r="F417" i="4"/>
  <c r="E417" i="4"/>
  <c r="D417" i="4"/>
  <c r="E416" i="4"/>
  <c r="D411" i="1" s="1"/>
  <c r="H411" i="1" s="1"/>
  <c r="D416" i="4"/>
  <c r="D643" i="4" s="1"/>
  <c r="F411" i="4"/>
  <c r="F410" i="4"/>
  <c r="F409" i="4"/>
  <c r="F406" i="4"/>
  <c r="F405" i="4"/>
  <c r="F404" i="4"/>
  <c r="F403" i="4"/>
  <c r="E402" i="4"/>
  <c r="D397" i="1" s="1"/>
  <c r="D402" i="4"/>
  <c r="F401" i="4"/>
  <c r="E400" i="4"/>
  <c r="D400" i="4"/>
  <c r="F400" i="4" s="1"/>
  <c r="F399" i="4"/>
  <c r="F398" i="4"/>
  <c r="F397" i="4"/>
  <c r="E397" i="4"/>
  <c r="E396" i="4" s="1"/>
  <c r="D397" i="4"/>
  <c r="D396" i="4" s="1"/>
  <c r="F396" i="4" s="1"/>
  <c r="F395" i="4"/>
  <c r="F394" i="4"/>
  <c r="F393" i="4"/>
  <c r="F392" i="4"/>
  <c r="E391" i="4"/>
  <c r="F391" i="4" s="1"/>
  <c r="D391" i="4"/>
  <c r="F390" i="4"/>
  <c r="F389" i="4"/>
  <c r="E388" i="4"/>
  <c r="D388" i="4"/>
  <c r="F388" i="4" s="1"/>
  <c r="F387" i="4"/>
  <c r="F386" i="4"/>
  <c r="F385" i="4"/>
  <c r="F384" i="4"/>
  <c r="F383" i="4"/>
  <c r="E383" i="4"/>
  <c r="D383" i="4"/>
  <c r="F382" i="4"/>
  <c r="F381" i="4"/>
  <c r="F380" i="4"/>
  <c r="F379" i="4"/>
  <c r="E378" i="4"/>
  <c r="F378" i="4" s="1"/>
  <c r="D378" i="4"/>
  <c r="F377" i="4"/>
  <c r="F376" i="4"/>
  <c r="F375" i="4"/>
  <c r="F374" i="4"/>
  <c r="F373" i="4"/>
  <c r="F372" i="4"/>
  <c r="F371" i="4"/>
  <c r="F370" i="4"/>
  <c r="E369" i="4"/>
  <c r="F369" i="4" s="1"/>
  <c r="D369" i="4"/>
  <c r="F368" i="4"/>
  <c r="F367" i="4"/>
  <c r="F366" i="4"/>
  <c r="F365" i="4"/>
  <c r="E364" i="4"/>
  <c r="D359" i="1" s="1"/>
  <c r="D364" i="4"/>
  <c r="F362" i="4"/>
  <c r="F361" i="4"/>
  <c r="F360" i="4"/>
  <c r="F359" i="4"/>
  <c r="F358" i="4"/>
  <c r="F357" i="4"/>
  <c r="E356" i="4"/>
  <c r="D356" i="4"/>
  <c r="F356" i="4" s="1"/>
  <c r="F355" i="4"/>
  <c r="F354" i="4"/>
  <c r="F353" i="4"/>
  <c r="F352" i="4"/>
  <c r="E352" i="4"/>
  <c r="E351" i="4" s="1"/>
  <c r="D352" i="4"/>
  <c r="D351" i="4"/>
  <c r="F351" i="4" s="1"/>
  <c r="F349" i="4"/>
  <c r="E348" i="4"/>
  <c r="D348" i="4"/>
  <c r="F348" i="4" s="1"/>
  <c r="F347" i="4"/>
  <c r="F346" i="4"/>
  <c r="F345" i="4"/>
  <c r="E345" i="4"/>
  <c r="E344" i="4" s="1"/>
  <c r="D345" i="4"/>
  <c r="D344" i="4" s="1"/>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E312" i="4"/>
  <c r="E311" i="4" s="1"/>
  <c r="E298" i="4" s="1"/>
  <c r="D312" i="4"/>
  <c r="F310" i="4"/>
  <c r="F309" i="4"/>
  <c r="F308" i="4"/>
  <c r="F307" i="4"/>
  <c r="F306" i="4"/>
  <c r="F305" i="4"/>
  <c r="E304" i="4"/>
  <c r="D304" i="4"/>
  <c r="F304" i="4" s="1"/>
  <c r="F303" i="4"/>
  <c r="F302" i="4"/>
  <c r="F301" i="4"/>
  <c r="F300" i="4"/>
  <c r="E300" i="4"/>
  <c r="E299" i="4" s="1"/>
  <c r="D300" i="4"/>
  <c r="D299" i="4"/>
  <c r="F299" i="4" s="1"/>
  <c r="F296" i="4"/>
  <c r="F295" i="4"/>
  <c r="F294" i="4"/>
  <c r="F293" i="4"/>
  <c r="F292" i="4"/>
  <c r="F288" i="4"/>
  <c r="E288" i="4"/>
  <c r="D288" i="4"/>
  <c r="E287" i="4"/>
  <c r="D287" i="4"/>
  <c r="F287" i="4" s="1"/>
  <c r="F286" i="4"/>
  <c r="F285" i="4"/>
  <c r="F284" i="4"/>
  <c r="F283" i="4"/>
  <c r="F282" i="4"/>
  <c r="F281" i="4"/>
  <c r="F280" i="4"/>
  <c r="E279" i="4"/>
  <c r="F279" i="4" s="1"/>
  <c r="D279" i="4"/>
  <c r="F278" i="4"/>
  <c r="F277" i="4"/>
  <c r="F276" i="4"/>
  <c r="F275" i="4"/>
  <c r="F274" i="4"/>
  <c r="E273" i="4"/>
  <c r="F273" i="4" s="1"/>
  <c r="D273" i="4"/>
  <c r="F272" i="4"/>
  <c r="F271" i="4"/>
  <c r="F270" i="4"/>
  <c r="F269" i="4"/>
  <c r="E268" i="4"/>
  <c r="D268" i="4"/>
  <c r="F268" i="4" s="1"/>
  <c r="F267" i="4"/>
  <c r="F266" i="4"/>
  <c r="F265" i="4"/>
  <c r="E264" i="4"/>
  <c r="F264" i="4" s="1"/>
  <c r="D264" i="4"/>
  <c r="D263" i="4" s="1"/>
  <c r="F262" i="4"/>
  <c r="F261" i="4"/>
  <c r="F260" i="4"/>
  <c r="E259" i="4"/>
  <c r="D259" i="4"/>
  <c r="F258" i="4"/>
  <c r="F257" i="4"/>
  <c r="F256" i="4"/>
  <c r="F255" i="4"/>
  <c r="F254" i="4"/>
  <c r="E253" i="4"/>
  <c r="D253" i="4"/>
  <c r="F253" i="4" s="1"/>
  <c r="D252" i="4"/>
  <c r="F251" i="4"/>
  <c r="F250" i="4"/>
  <c r="F249" i="4"/>
  <c r="F248" i="4"/>
  <c r="F247" i="4"/>
  <c r="E247" i="4"/>
  <c r="D247" i="4"/>
  <c r="F246" i="4"/>
  <c r="F245" i="4"/>
  <c r="F244" i="4"/>
  <c r="E244" i="4"/>
  <c r="D244" i="4"/>
  <c r="F243" i="4"/>
  <c r="F242" i="4"/>
  <c r="F241" i="4"/>
  <c r="F240" i="4"/>
  <c r="E240" i="4"/>
  <c r="D240" i="4"/>
  <c r="F239" i="4"/>
  <c r="F238" i="4"/>
  <c r="F237" i="4"/>
  <c r="E236" i="4"/>
  <c r="F236" i="4" s="1"/>
  <c r="D236" i="4"/>
  <c r="F235" i="4"/>
  <c r="F234" i="4"/>
  <c r="F233" i="4"/>
  <c r="F232" i="4"/>
  <c r="E231" i="4"/>
  <c r="F231" i="4" s="1"/>
  <c r="D231" i="4"/>
  <c r="F230" i="4"/>
  <c r="F229" i="4"/>
  <c r="F228" i="4"/>
  <c r="E228" i="4"/>
  <c r="D228" i="4"/>
  <c r="F227" i="4"/>
  <c r="F226" i="4"/>
  <c r="E225" i="4"/>
  <c r="D225" i="4"/>
  <c r="F223" i="4"/>
  <c r="F222" i="4"/>
  <c r="F221" i="4"/>
  <c r="F220" i="4"/>
  <c r="E219" i="4"/>
  <c r="F219" i="4" s="1"/>
  <c r="D219" i="4"/>
  <c r="F218" i="4"/>
  <c r="F217" i="4"/>
  <c r="F216" i="4"/>
  <c r="E216" i="4"/>
  <c r="D216" i="4"/>
  <c r="D215" i="4" s="1"/>
  <c r="E215" i="4"/>
  <c r="F215" i="4" s="1"/>
  <c r="F214" i="4"/>
  <c r="F213" i="4"/>
  <c r="F212" i="4"/>
  <c r="F211" i="4"/>
  <c r="E210" i="4"/>
  <c r="D210" i="4"/>
  <c r="F210" i="4" s="1"/>
  <c r="F209" i="4"/>
  <c r="F208" i="4"/>
  <c r="F207" i="4"/>
  <c r="F206" i="4"/>
  <c r="F205" i="4"/>
  <c r="F204" i="4"/>
  <c r="F203" i="4"/>
  <c r="F202" i="4"/>
  <c r="E202" i="4"/>
  <c r="D202" i="4"/>
  <c r="F201" i="4"/>
  <c r="F200" i="4"/>
  <c r="F199" i="4"/>
  <c r="F198" i="4"/>
  <c r="F197" i="4"/>
  <c r="E197" i="4"/>
  <c r="E196" i="4" s="1"/>
  <c r="D192" i="1" s="1"/>
  <c r="G192" i="1" s="1"/>
  <c r="D197" i="4"/>
  <c r="D196" i="4"/>
  <c r="F195" i="4"/>
  <c r="F194" i="4"/>
  <c r="F193" i="4"/>
  <c r="F192" i="4"/>
  <c r="F191" i="4"/>
  <c r="F190" i="4"/>
  <c r="F189" i="4"/>
  <c r="E188" i="4"/>
  <c r="D184" i="1" s="1"/>
  <c r="G184" i="1" s="1"/>
  <c r="D188" i="4"/>
  <c r="F187" i="4"/>
  <c r="F186" i="4"/>
  <c r="F185" i="4"/>
  <c r="F184" i="4"/>
  <c r="F183" i="4"/>
  <c r="F182" i="4"/>
  <c r="F181" i="4"/>
  <c r="F180" i="4"/>
  <c r="F179" i="4"/>
  <c r="F178" i="4"/>
  <c r="E177" i="4"/>
  <c r="D173" i="1" s="1"/>
  <c r="D177" i="4"/>
  <c r="F176" i="4"/>
  <c r="F175" i="4"/>
  <c r="F174" i="4"/>
  <c r="F173" i="4"/>
  <c r="F172" i="4"/>
  <c r="F171" i="4"/>
  <c r="F170" i="4"/>
  <c r="E169" i="4"/>
  <c r="D165" i="1" s="1"/>
  <c r="G165" i="1" s="1"/>
  <c r="D169" i="4"/>
  <c r="F168" i="4"/>
  <c r="F167" i="4"/>
  <c r="F166" i="4"/>
  <c r="F165" i="4"/>
  <c r="E164" i="4"/>
  <c r="D164" i="4"/>
  <c r="F164" i="4" s="1"/>
  <c r="D163" i="4"/>
  <c r="F162" i="4"/>
  <c r="F161" i="4"/>
  <c r="F160" i="4"/>
  <c r="E159" i="4"/>
  <c r="D159" i="4"/>
  <c r="F158" i="4"/>
  <c r="F157" i="4"/>
  <c r="F156" i="4"/>
  <c r="F155" i="4"/>
  <c r="F154" i="4"/>
  <c r="E153" i="4"/>
  <c r="D149" i="1" s="1"/>
  <c r="D153" i="4"/>
  <c r="F153" i="4" s="1"/>
  <c r="D152" i="4"/>
  <c r="F150" i="4"/>
  <c r="F149" i="4"/>
  <c r="F148" i="4"/>
  <c r="F147" i="4"/>
  <c r="F146" i="4"/>
  <c r="F145" i="4"/>
  <c r="F144" i="4"/>
  <c r="F143" i="4"/>
  <c r="F142" i="4"/>
  <c r="F141" i="4"/>
  <c r="F140" i="4"/>
  <c r="E140" i="4"/>
  <c r="E139" i="4" s="1"/>
  <c r="D140" i="4"/>
  <c r="F139" i="4"/>
  <c r="D139" i="4"/>
  <c r="F138" i="4"/>
  <c r="F137" i="4"/>
  <c r="F136" i="4"/>
  <c r="F135" i="4"/>
  <c r="E134" i="4"/>
  <c r="E133" i="4" s="1"/>
  <c r="D134" i="4"/>
  <c r="G205" i="9" s="1"/>
  <c r="E205" i="9" s="1"/>
  <c r="B205" i="9" s="1"/>
  <c r="F132" i="4"/>
  <c r="F131" i="4"/>
  <c r="F130" i="4"/>
  <c r="F129" i="4"/>
  <c r="F128" i="4"/>
  <c r="E128" i="4"/>
  <c r="D128" i="4"/>
  <c r="F127" i="4"/>
  <c r="F126" i="4"/>
  <c r="F125" i="4"/>
  <c r="E125" i="4"/>
  <c r="E124" i="4" s="1"/>
  <c r="F124" i="4" s="1"/>
  <c r="D125" i="4"/>
  <c r="D124" i="4"/>
  <c r="F123" i="4"/>
  <c r="F122" i="4"/>
  <c r="F121" i="4"/>
  <c r="E120" i="4"/>
  <c r="D116" i="1" s="1"/>
  <c r="G116" i="1" s="1"/>
  <c r="D120" i="4"/>
  <c r="D106" i="4" s="1"/>
  <c r="F119" i="4"/>
  <c r="F118" i="4"/>
  <c r="F117" i="4"/>
  <c r="F116" i="4"/>
  <c r="F115" i="4"/>
  <c r="F114" i="4"/>
  <c r="F113" i="4"/>
  <c r="E112" i="4"/>
  <c r="D108" i="1" s="1"/>
  <c r="G108" i="1" s="1"/>
  <c r="D112" i="4"/>
  <c r="F111" i="4"/>
  <c r="F110" i="4"/>
  <c r="F109" i="4"/>
  <c r="F108" i="4"/>
  <c r="E107" i="4"/>
  <c r="D107" i="4"/>
  <c r="F105" i="4"/>
  <c r="F104" i="4"/>
  <c r="F103" i="4"/>
  <c r="F102" i="4"/>
  <c r="F101" i="4"/>
  <c r="F100" i="4"/>
  <c r="F99" i="4"/>
  <c r="E98" i="4"/>
  <c r="D98" i="4"/>
  <c r="F98" i="4" s="1"/>
  <c r="F97" i="4"/>
  <c r="F96" i="4"/>
  <c r="F95" i="4"/>
  <c r="F94" i="4"/>
  <c r="F93" i="4"/>
  <c r="F92" i="4"/>
  <c r="E91" i="4"/>
  <c r="D87" i="1" s="1"/>
  <c r="H87" i="1" s="1"/>
  <c r="D91" i="4"/>
  <c r="F90" i="4"/>
  <c r="F89" i="4"/>
  <c r="F88" i="4"/>
  <c r="F87" i="4"/>
  <c r="F86" i="4"/>
  <c r="F85" i="4"/>
  <c r="F84" i="4"/>
  <c r="E83" i="4"/>
  <c r="D79" i="1" s="1"/>
  <c r="G79" i="1" s="1"/>
  <c r="D83" i="4"/>
  <c r="D82" i="4" s="1"/>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F54" i="4"/>
  <c r="E54" i="4"/>
  <c r="D54" i="4"/>
  <c r="F53" i="4"/>
  <c r="F52" i="4"/>
  <c r="E51" i="4"/>
  <c r="E50" i="4" s="1"/>
  <c r="D46" i="1" s="1"/>
  <c r="D51" i="4"/>
  <c r="F49" i="4"/>
  <c r="F48" i="4"/>
  <c r="F47" i="4"/>
  <c r="F46" i="4"/>
  <c r="F45" i="4"/>
  <c r="E45" i="4"/>
  <c r="E44" i="4" s="1"/>
  <c r="D45" i="4"/>
  <c r="D44" i="4"/>
  <c r="F44" i="4" s="1"/>
  <c r="F43" i="4"/>
  <c r="F42" i="4"/>
  <c r="F41" i="4"/>
  <c r="E40" i="4"/>
  <c r="D40" i="4"/>
  <c r="F40" i="4" s="1"/>
  <c r="F39" i="4"/>
  <c r="F38" i="4"/>
  <c r="E37" i="4"/>
  <c r="D37" i="4"/>
  <c r="F37" i="4" s="1"/>
  <c r="F36" i="4"/>
  <c r="F35" i="4"/>
  <c r="F34" i="4"/>
  <c r="F33" i="4"/>
  <c r="F32" i="4"/>
  <c r="F31" i="4"/>
  <c r="F30" i="4"/>
  <c r="F29" i="4"/>
  <c r="E29" i="4"/>
  <c r="D29" i="4"/>
  <c r="F28" i="4"/>
  <c r="F27" i="4"/>
  <c r="F26" i="4"/>
  <c r="F25" i="4"/>
  <c r="F24" i="4"/>
  <c r="E23" i="4"/>
  <c r="F23" i="4" s="1"/>
  <c r="D23" i="4"/>
  <c r="F22" i="4"/>
  <c r="F21" i="4"/>
  <c r="F20" i="4"/>
  <c r="F19" i="4"/>
  <c r="F18" i="4"/>
  <c r="F17" i="4"/>
  <c r="E17" i="4"/>
  <c r="D17" i="4"/>
  <c r="F16" i="4"/>
  <c r="F15" i="4"/>
  <c r="F14" i="4"/>
  <c r="F13" i="4"/>
  <c r="F12" i="4"/>
  <c r="F11" i="4"/>
  <c r="F10" i="4"/>
  <c r="F9" i="4"/>
  <c r="E8" i="4"/>
  <c r="D8" i="4"/>
  <c r="D7" i="4"/>
  <c r="I36" i="3"/>
  <c r="G36" i="3"/>
  <c r="B36" i="3"/>
  <c r="G35" i="3"/>
  <c r="B35" i="3"/>
  <c r="G34" i="3"/>
  <c r="B34" i="3"/>
  <c r="I33" i="3"/>
  <c r="G33" i="3"/>
  <c r="B33" i="3"/>
  <c r="I32" i="3"/>
  <c r="H32" i="3"/>
  <c r="G32" i="3"/>
  <c r="B32" i="3"/>
  <c r="I31" i="3"/>
  <c r="G31" i="3"/>
  <c r="B31" i="3"/>
  <c r="I30" i="3"/>
  <c r="H30"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C1577" i="1"/>
  <c r="G1577" i="1" s="1"/>
  <c r="G1576" i="1"/>
  <c r="C1576" i="1"/>
  <c r="H1576" i="1" s="1"/>
  <c r="G1575" i="1"/>
  <c r="C1575" i="1"/>
  <c r="H1575" i="1" s="1"/>
  <c r="C1574" i="1"/>
  <c r="H1574" i="1" s="1"/>
  <c r="H1573" i="1"/>
  <c r="G1573" i="1"/>
  <c r="C1573" i="1"/>
  <c r="H1572" i="1"/>
  <c r="G1572" i="1"/>
  <c r="C1572" i="1"/>
  <c r="G1571" i="1"/>
  <c r="C1571" i="1"/>
  <c r="H1571" i="1" s="1"/>
  <c r="C1570" i="1"/>
  <c r="H1569" i="1"/>
  <c r="C1569" i="1"/>
  <c r="G1569" i="1" s="1"/>
  <c r="H1568" i="1"/>
  <c r="G1568" i="1"/>
  <c r="C1568" i="1"/>
  <c r="C1567" i="1"/>
  <c r="H1567" i="1" s="1"/>
  <c r="C1566" i="1"/>
  <c r="H1566" i="1" s="1"/>
  <c r="H1565" i="1"/>
  <c r="C1565" i="1"/>
  <c r="G1565" i="1" s="1"/>
  <c r="H1564" i="1"/>
  <c r="G1564" i="1"/>
  <c r="C1564" i="1"/>
  <c r="G1563" i="1"/>
  <c r="C1563" i="1"/>
  <c r="H1563" i="1" s="1"/>
  <c r="C1562" i="1"/>
  <c r="H1561" i="1"/>
  <c r="C1561" i="1"/>
  <c r="G1561" i="1" s="1"/>
  <c r="H1560" i="1"/>
  <c r="G1560" i="1"/>
  <c r="C1560" i="1"/>
  <c r="C1559" i="1"/>
  <c r="H1559" i="1" s="1"/>
  <c r="C1558" i="1"/>
  <c r="H1558" i="1" s="1"/>
  <c r="H1557" i="1"/>
  <c r="C1557" i="1"/>
  <c r="G1557" i="1" s="1"/>
  <c r="H1556" i="1"/>
  <c r="G1556" i="1"/>
  <c r="C1556" i="1"/>
  <c r="G1555" i="1"/>
  <c r="C1555" i="1"/>
  <c r="H1555" i="1" s="1"/>
  <c r="C1554" i="1"/>
  <c r="H1553" i="1"/>
  <c r="G1553" i="1"/>
  <c r="C1553" i="1"/>
  <c r="H1552" i="1"/>
  <c r="G1552" i="1"/>
  <c r="C1552" i="1"/>
  <c r="G1551" i="1"/>
  <c r="C1551" i="1"/>
  <c r="H1551" i="1" s="1"/>
  <c r="C1550" i="1"/>
  <c r="H1550" i="1" s="1"/>
  <c r="H1549" i="1"/>
  <c r="C1549" i="1"/>
  <c r="G1549" i="1" s="1"/>
  <c r="H1548" i="1"/>
  <c r="G1548" i="1"/>
  <c r="C1548" i="1"/>
  <c r="G1547" i="1"/>
  <c r="C1547" i="1"/>
  <c r="H1547" i="1" s="1"/>
  <c r="C1546" i="1"/>
  <c r="H1545" i="1"/>
  <c r="C1545" i="1"/>
  <c r="G1545" i="1" s="1"/>
  <c r="H1544" i="1"/>
  <c r="G1544" i="1"/>
  <c r="C1544" i="1"/>
  <c r="G1543" i="1"/>
  <c r="C1543" i="1"/>
  <c r="H1543" i="1" s="1"/>
  <c r="C1542" i="1"/>
  <c r="H1542" i="1" s="1"/>
  <c r="H1541" i="1"/>
  <c r="C1541" i="1"/>
  <c r="G1541" i="1" s="1"/>
  <c r="H1540" i="1"/>
  <c r="G1540" i="1"/>
  <c r="C1540" i="1"/>
  <c r="G1539" i="1"/>
  <c r="C1539" i="1"/>
  <c r="H1539" i="1" s="1"/>
  <c r="C1538" i="1"/>
  <c r="H1537" i="1"/>
  <c r="C1537" i="1"/>
  <c r="G1537" i="1" s="1"/>
  <c r="H1536" i="1"/>
  <c r="G1536" i="1"/>
  <c r="C1536" i="1"/>
  <c r="G1535" i="1"/>
  <c r="C1535" i="1"/>
  <c r="H1535" i="1" s="1"/>
  <c r="C1534" i="1"/>
  <c r="H1534" i="1" s="1"/>
  <c r="H1533" i="1"/>
  <c r="G1533" i="1"/>
  <c r="C1533" i="1"/>
  <c r="H1532" i="1"/>
  <c r="G1532" i="1"/>
  <c r="C1532" i="1"/>
  <c r="C1531" i="1"/>
  <c r="H1531" i="1" s="1"/>
  <c r="C1530" i="1"/>
  <c r="H1529" i="1"/>
  <c r="G1529" i="1"/>
  <c r="C1529" i="1"/>
  <c r="H1528" i="1"/>
  <c r="G1528" i="1"/>
  <c r="C1528" i="1"/>
  <c r="C1527" i="1"/>
  <c r="H1527" i="1" s="1"/>
  <c r="C1526" i="1"/>
  <c r="H1526" i="1" s="1"/>
  <c r="H1525" i="1"/>
  <c r="C1525" i="1"/>
  <c r="G1525" i="1" s="1"/>
  <c r="C1523" i="1"/>
  <c r="H1523" i="1" s="1"/>
  <c r="C1522" i="1"/>
  <c r="H1521" i="1"/>
  <c r="C1521" i="1"/>
  <c r="G1521" i="1" s="1"/>
  <c r="H1520" i="1"/>
  <c r="G1520" i="1"/>
  <c r="C1520" i="1"/>
  <c r="C1519" i="1"/>
  <c r="H1519" i="1" s="1"/>
  <c r="H1516" i="1"/>
  <c r="G1516" i="1"/>
  <c r="C1516" i="1"/>
  <c r="C1515" i="1"/>
  <c r="H1515" i="1" s="1"/>
  <c r="C1514" i="1"/>
  <c r="H1513" i="1"/>
  <c r="C1513" i="1"/>
  <c r="G1513" i="1" s="1"/>
  <c r="C1512" i="1"/>
  <c r="G1512" i="1" s="1"/>
  <c r="C1510" i="1"/>
  <c r="H1510" i="1" s="1"/>
  <c r="C1509" i="1"/>
  <c r="H1509" i="1" s="1"/>
  <c r="H1508" i="1"/>
  <c r="C1508" i="1"/>
  <c r="G1508" i="1" s="1"/>
  <c r="C1507" i="1"/>
  <c r="H1507" i="1" s="1"/>
  <c r="C1506" i="1"/>
  <c r="C1505" i="1"/>
  <c r="G1505" i="1" s="1"/>
  <c r="C1504" i="1"/>
  <c r="H1504" i="1" s="1"/>
  <c r="C1503" i="1"/>
  <c r="H1503" i="1" s="1"/>
  <c r="C1502" i="1"/>
  <c r="H1502" i="1" s="1"/>
  <c r="C1500" i="1"/>
  <c r="H1500" i="1" s="1"/>
  <c r="C1498" i="1"/>
  <c r="C1497" i="1"/>
  <c r="G1497" i="1" s="1"/>
  <c r="C1496" i="1"/>
  <c r="G1496" i="1" s="1"/>
  <c r="G1495" i="1"/>
  <c r="C1495" i="1"/>
  <c r="H1495" i="1" s="1"/>
  <c r="C1494" i="1"/>
  <c r="H1494" i="1" s="1"/>
  <c r="C1493" i="1"/>
  <c r="H1493" i="1" s="1"/>
  <c r="G1492" i="1"/>
  <c r="C1492" i="1"/>
  <c r="H1492" i="1" s="1"/>
  <c r="C1491" i="1"/>
  <c r="H1491" i="1" s="1"/>
  <c r="C1490" i="1"/>
  <c r="H1489" i="1"/>
  <c r="C1489" i="1"/>
  <c r="G1489" i="1" s="1"/>
  <c r="G1488" i="1"/>
  <c r="C1488" i="1"/>
  <c r="H1488" i="1" s="1"/>
  <c r="C1487" i="1"/>
  <c r="H1487" i="1" s="1"/>
  <c r="C1486" i="1"/>
  <c r="H1486" i="1" s="1"/>
  <c r="C1485" i="1"/>
  <c r="H1485" i="1" s="1"/>
  <c r="C1484" i="1"/>
  <c r="H1484" i="1" s="1"/>
  <c r="C1483" i="1"/>
  <c r="H1483" i="1" s="1"/>
  <c r="C1482" i="1"/>
  <c r="C1480" i="1"/>
  <c r="G1480" i="1" s="1"/>
  <c r="H1479" i="1"/>
  <c r="D1479" i="1"/>
  <c r="J1479" i="1" s="1"/>
  <c r="C1479" i="1"/>
  <c r="D1478" i="1"/>
  <c r="H1478" i="1" s="1"/>
  <c r="C1478" i="1"/>
  <c r="J1478" i="1" s="1"/>
  <c r="D1477" i="1"/>
  <c r="C1477" i="1"/>
  <c r="J1476" i="1"/>
  <c r="D1476" i="1"/>
  <c r="C1476" i="1"/>
  <c r="H1476" i="1" s="1"/>
  <c r="D1475" i="1"/>
  <c r="H1475" i="1" s="1"/>
  <c r="C1475" i="1"/>
  <c r="D1474" i="1"/>
  <c r="C1474" i="1"/>
  <c r="J1473" i="1"/>
  <c r="H1473" i="1"/>
  <c r="G1473" i="1"/>
  <c r="I1473" i="1" s="1"/>
  <c r="D1473" i="1"/>
  <c r="C1473" i="1"/>
  <c r="H1472" i="1"/>
  <c r="D1472" i="1"/>
  <c r="C1472" i="1"/>
  <c r="J1472" i="1" s="1"/>
  <c r="G1471" i="1"/>
  <c r="D1471" i="1"/>
  <c r="C1471" i="1"/>
  <c r="J1471" i="1" s="1"/>
  <c r="H1470" i="1"/>
  <c r="G1470" i="1"/>
  <c r="D1470" i="1"/>
  <c r="C1470" i="1"/>
  <c r="D1469" i="1"/>
  <c r="D1468" i="1"/>
  <c r="C1468" i="1"/>
  <c r="J1467" i="1"/>
  <c r="H1467" i="1"/>
  <c r="G1467" i="1"/>
  <c r="I1467" i="1" s="1"/>
  <c r="D1467" i="1"/>
  <c r="C1467" i="1"/>
  <c r="H1466" i="1"/>
  <c r="D1466" i="1"/>
  <c r="C1466" i="1"/>
  <c r="J1466" i="1" s="1"/>
  <c r="G1465" i="1"/>
  <c r="D1465" i="1"/>
  <c r="C1465" i="1"/>
  <c r="J1465" i="1" s="1"/>
  <c r="D1464" i="1"/>
  <c r="C1464" i="1"/>
  <c r="J1463" i="1"/>
  <c r="D1463" i="1"/>
  <c r="C1463" i="1"/>
  <c r="H1463" i="1" s="1"/>
  <c r="H1462" i="1"/>
  <c r="D1462" i="1"/>
  <c r="C1462" i="1"/>
  <c r="J1462" i="1" s="1"/>
  <c r="D1461" i="1"/>
  <c r="C1461" i="1"/>
  <c r="J1460" i="1"/>
  <c r="D1460" i="1"/>
  <c r="C1460" i="1"/>
  <c r="H1460" i="1" s="1"/>
  <c r="H1459" i="1"/>
  <c r="I1459" i="1" s="1"/>
  <c r="G1459" i="1"/>
  <c r="D1459" i="1"/>
  <c r="C1459" i="1"/>
  <c r="J1459" i="1" s="1"/>
  <c r="D1458" i="1"/>
  <c r="G1458" i="1" s="1"/>
  <c r="C1458" i="1"/>
  <c r="J1458" i="1" s="1"/>
  <c r="D1457" i="1"/>
  <c r="C1457" i="1"/>
  <c r="J1456" i="1"/>
  <c r="H1456" i="1"/>
  <c r="G1456" i="1"/>
  <c r="I1456" i="1" s="1"/>
  <c r="D1456" i="1"/>
  <c r="C1456" i="1"/>
  <c r="H1455" i="1"/>
  <c r="D1455" i="1"/>
  <c r="C1455" i="1"/>
  <c r="J1455" i="1" s="1"/>
  <c r="D1454" i="1"/>
  <c r="C1454" i="1"/>
  <c r="H1453" i="1"/>
  <c r="D1453" i="1"/>
  <c r="C1453" i="1"/>
  <c r="G1453" i="1" s="1"/>
  <c r="D1452" i="1"/>
  <c r="G1452" i="1" s="1"/>
  <c r="C1452" i="1"/>
  <c r="D1451" i="1"/>
  <c r="C1451" i="1"/>
  <c r="D1450" i="1"/>
  <c r="C1450" i="1"/>
  <c r="H1450" i="1" s="1"/>
  <c r="H1449" i="1"/>
  <c r="D1449" i="1"/>
  <c r="C1449" i="1"/>
  <c r="J1449" i="1" s="1"/>
  <c r="D1448" i="1"/>
  <c r="G1448" i="1" s="1"/>
  <c r="C1448" i="1"/>
  <c r="J1448" i="1" s="1"/>
  <c r="D1447" i="1"/>
  <c r="C1447" i="1"/>
  <c r="J1446" i="1"/>
  <c r="D1446" i="1"/>
  <c r="C1446" i="1"/>
  <c r="H1446" i="1" s="1"/>
  <c r="D1445" i="1"/>
  <c r="D1444" i="1"/>
  <c r="C1444" i="1"/>
  <c r="D1443" i="1"/>
  <c r="C1443" i="1"/>
  <c r="G1443" i="1" s="1"/>
  <c r="J1442" i="1"/>
  <c r="D1442" i="1"/>
  <c r="C1442" i="1"/>
  <c r="H1442" i="1" s="1"/>
  <c r="H1441" i="1"/>
  <c r="G1441" i="1"/>
  <c r="I1441" i="1" s="1"/>
  <c r="D1441" i="1"/>
  <c r="C1441" i="1"/>
  <c r="J1441" i="1" s="1"/>
  <c r="D1440" i="1"/>
  <c r="C1440" i="1"/>
  <c r="D1439" i="1"/>
  <c r="C1439" i="1"/>
  <c r="G1439" i="1" s="1"/>
  <c r="D1438" i="1"/>
  <c r="D1437" i="1"/>
  <c r="H1434" i="1"/>
  <c r="G1434" i="1"/>
  <c r="D1434" i="1"/>
  <c r="C1434" i="1"/>
  <c r="D1433" i="1"/>
  <c r="C1433" i="1"/>
  <c r="G1433" i="1" s="1"/>
  <c r="H1432" i="1"/>
  <c r="G1432" i="1"/>
  <c r="D1432" i="1"/>
  <c r="C1432" i="1"/>
  <c r="D1431" i="1"/>
  <c r="C1431" i="1"/>
  <c r="D1430" i="1"/>
  <c r="H1430" i="1" s="1"/>
  <c r="C1430" i="1"/>
  <c r="D1429" i="1"/>
  <c r="C1429" i="1"/>
  <c r="G1429" i="1" s="1"/>
  <c r="H1428" i="1"/>
  <c r="G1428" i="1"/>
  <c r="D1428" i="1"/>
  <c r="C1428" i="1"/>
  <c r="D1427" i="1"/>
  <c r="C1427" i="1"/>
  <c r="G1427" i="1" s="1"/>
  <c r="H1426" i="1"/>
  <c r="G1426" i="1"/>
  <c r="D1426" i="1"/>
  <c r="C1426" i="1"/>
  <c r="D1425" i="1"/>
  <c r="C1425" i="1"/>
  <c r="G1425" i="1" s="1"/>
  <c r="H1424" i="1"/>
  <c r="G1424" i="1"/>
  <c r="D1424" i="1"/>
  <c r="C1424" i="1"/>
  <c r="C1423" i="1"/>
  <c r="H1422" i="1"/>
  <c r="G1422" i="1"/>
  <c r="D1422" i="1"/>
  <c r="C1422" i="1"/>
  <c r="D1421" i="1"/>
  <c r="C1421" i="1"/>
  <c r="G1421" i="1" s="1"/>
  <c r="H1420" i="1"/>
  <c r="G1420" i="1"/>
  <c r="D1420" i="1"/>
  <c r="C1420" i="1"/>
  <c r="D1419" i="1"/>
  <c r="C1419" i="1"/>
  <c r="G1419" i="1" s="1"/>
  <c r="H1418" i="1"/>
  <c r="D1418" i="1"/>
  <c r="G1418" i="1" s="1"/>
  <c r="C1418" i="1"/>
  <c r="D1417" i="1"/>
  <c r="C1417" i="1"/>
  <c r="G1417" i="1" s="1"/>
  <c r="D1416" i="1"/>
  <c r="H1416" i="1" s="1"/>
  <c r="C1416" i="1"/>
  <c r="D1415" i="1"/>
  <c r="C1415" i="1"/>
  <c r="G1415" i="1" s="1"/>
  <c r="H1414" i="1"/>
  <c r="G1414" i="1"/>
  <c r="D1414" i="1"/>
  <c r="C1414" i="1"/>
  <c r="H1413" i="1"/>
  <c r="G1413" i="1"/>
  <c r="D1413" i="1"/>
  <c r="C1413" i="1"/>
  <c r="H1412" i="1"/>
  <c r="G1412" i="1"/>
  <c r="D1412" i="1"/>
  <c r="C1412" i="1"/>
  <c r="H1411" i="1"/>
  <c r="D1411" i="1"/>
  <c r="G1411" i="1" s="1"/>
  <c r="C1411" i="1"/>
  <c r="H1410" i="1"/>
  <c r="G1410" i="1"/>
  <c r="D1410" i="1"/>
  <c r="C1410" i="1"/>
  <c r="D1409" i="1"/>
  <c r="H1409" i="1" s="1"/>
  <c r="C1409" i="1"/>
  <c r="D1407" i="1"/>
  <c r="G1407" i="1" s="1"/>
  <c r="C1407" i="1"/>
  <c r="H1406" i="1"/>
  <c r="G1406" i="1"/>
  <c r="D1406" i="1"/>
  <c r="C1406" i="1"/>
  <c r="D1405" i="1"/>
  <c r="H1405" i="1" s="1"/>
  <c r="C1405" i="1"/>
  <c r="D1404" i="1"/>
  <c r="H1404" i="1" s="1"/>
  <c r="C1404" i="1"/>
  <c r="D1403" i="1"/>
  <c r="H1403" i="1" s="1"/>
  <c r="C1403" i="1"/>
  <c r="D1402" i="1"/>
  <c r="H1402" i="1" s="1"/>
  <c r="C1402" i="1"/>
  <c r="D1401" i="1"/>
  <c r="G1401" i="1" s="1"/>
  <c r="C1401" i="1"/>
  <c r="D1400" i="1"/>
  <c r="H1400" i="1" s="1"/>
  <c r="C1400" i="1"/>
  <c r="H1399" i="1"/>
  <c r="G1399" i="1"/>
  <c r="D1399" i="1"/>
  <c r="C1399" i="1"/>
  <c r="H1398" i="1"/>
  <c r="G1398" i="1"/>
  <c r="D1398" i="1"/>
  <c r="C1398" i="1"/>
  <c r="H1397" i="1"/>
  <c r="G1397" i="1"/>
  <c r="D1397" i="1"/>
  <c r="C1397" i="1"/>
  <c r="H1396" i="1"/>
  <c r="G1396" i="1"/>
  <c r="D1396" i="1"/>
  <c r="C1396" i="1"/>
  <c r="H1395" i="1"/>
  <c r="G1395" i="1"/>
  <c r="D1395" i="1"/>
  <c r="C1395" i="1"/>
  <c r="D1394" i="1"/>
  <c r="H1394" i="1" s="1"/>
  <c r="C1394" i="1"/>
  <c r="D1393" i="1"/>
  <c r="H1393" i="1" s="1"/>
  <c r="C1393" i="1"/>
  <c r="H1392" i="1"/>
  <c r="G1392" i="1"/>
  <c r="D1392" i="1"/>
  <c r="C1392" i="1"/>
  <c r="H1391" i="1"/>
  <c r="G1391" i="1"/>
  <c r="D1391" i="1"/>
  <c r="C1391" i="1"/>
  <c r="H1390" i="1"/>
  <c r="G1390" i="1"/>
  <c r="D1390" i="1"/>
  <c r="C1390" i="1"/>
  <c r="G1389" i="1"/>
  <c r="D1389" i="1"/>
  <c r="H1389" i="1" s="1"/>
  <c r="C1389" i="1"/>
  <c r="C1388" i="1"/>
  <c r="H1387" i="1"/>
  <c r="G1387" i="1"/>
  <c r="D1387" i="1"/>
  <c r="C1387" i="1"/>
  <c r="H1386" i="1"/>
  <c r="G1386" i="1"/>
  <c r="D1386" i="1"/>
  <c r="C1386" i="1"/>
  <c r="H1385" i="1"/>
  <c r="G1385" i="1"/>
  <c r="D1385" i="1"/>
  <c r="C1385" i="1"/>
  <c r="H1384" i="1"/>
  <c r="G1384" i="1"/>
  <c r="D1384" i="1"/>
  <c r="C1384" i="1"/>
  <c r="C1383" i="1"/>
  <c r="H1382" i="1"/>
  <c r="G1382" i="1"/>
  <c r="D1382" i="1"/>
  <c r="C1382" i="1"/>
  <c r="H1381" i="1"/>
  <c r="G1381" i="1"/>
  <c r="D1381" i="1"/>
  <c r="C1381" i="1"/>
  <c r="H1380" i="1"/>
  <c r="G1380" i="1"/>
  <c r="D1380" i="1"/>
  <c r="C1380" i="1"/>
  <c r="G1379" i="1"/>
  <c r="D1379" i="1"/>
  <c r="H1379" i="1" s="1"/>
  <c r="C1379" i="1"/>
  <c r="D1378" i="1"/>
  <c r="H1378" i="1" s="1"/>
  <c r="C1378" i="1"/>
  <c r="D1377" i="1"/>
  <c r="H1377" i="1" s="1"/>
  <c r="C1377"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G1359" i="1"/>
  <c r="D1359" i="1"/>
  <c r="H1359" i="1" s="1"/>
  <c r="C1359" i="1"/>
  <c r="D1358" i="1"/>
  <c r="H1358" i="1" s="1"/>
  <c r="C1358" i="1"/>
  <c r="H1357" i="1"/>
  <c r="G1357" i="1"/>
  <c r="D1357" i="1"/>
  <c r="C1357" i="1"/>
  <c r="H1356" i="1"/>
  <c r="G1356" i="1"/>
  <c r="D1356" i="1"/>
  <c r="C1356"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D1324" i="1"/>
  <c r="H1324" i="1" s="1"/>
  <c r="C1324" i="1"/>
  <c r="H1323" i="1"/>
  <c r="G1323" i="1"/>
  <c r="D1323" i="1"/>
  <c r="C1323" i="1"/>
  <c r="D1322" i="1"/>
  <c r="H1322" i="1" s="1"/>
  <c r="C1322" i="1"/>
  <c r="H1321" i="1"/>
  <c r="G1321" i="1"/>
  <c r="D1321" i="1"/>
  <c r="C1321" i="1"/>
  <c r="H1320" i="1"/>
  <c r="G1320" i="1"/>
  <c r="D1320" i="1"/>
  <c r="C1320" i="1"/>
  <c r="H1319" i="1"/>
  <c r="G1319" i="1"/>
  <c r="D1319" i="1"/>
  <c r="C1319" i="1"/>
  <c r="D1318" i="1"/>
  <c r="H1318" i="1" s="1"/>
  <c r="C1318" i="1"/>
  <c r="H1317" i="1"/>
  <c r="G1317" i="1"/>
  <c r="D1317" i="1"/>
  <c r="C1317" i="1"/>
  <c r="D1316" i="1"/>
  <c r="H1316" i="1" s="1"/>
  <c r="C1316" i="1"/>
  <c r="H1315" i="1"/>
  <c r="G1315" i="1"/>
  <c r="D1315" i="1"/>
  <c r="C1315" i="1"/>
  <c r="H1314" i="1"/>
  <c r="G1314" i="1"/>
  <c r="D1314" i="1"/>
  <c r="C1314" i="1"/>
  <c r="H1313" i="1"/>
  <c r="G1313" i="1"/>
  <c r="D1313" i="1"/>
  <c r="C1313" i="1"/>
  <c r="H1312" i="1"/>
  <c r="G1312" i="1"/>
  <c r="D1312" i="1"/>
  <c r="C1312" i="1"/>
  <c r="H1311" i="1"/>
  <c r="G1311" i="1"/>
  <c r="D1311" i="1"/>
  <c r="C1311" i="1"/>
  <c r="D1310" i="1"/>
  <c r="H1310" i="1" s="1"/>
  <c r="C1310" i="1"/>
  <c r="H1309" i="1"/>
  <c r="G1309" i="1"/>
  <c r="D1309" i="1"/>
  <c r="C1309" i="1"/>
  <c r="H1308" i="1"/>
  <c r="G1308" i="1"/>
  <c r="D1308" i="1"/>
  <c r="C1308" i="1"/>
  <c r="H1307" i="1"/>
  <c r="D1307" i="1"/>
  <c r="G1307" i="1" s="1"/>
  <c r="C1307" i="1"/>
  <c r="H1306" i="1"/>
  <c r="G1306" i="1"/>
  <c r="D1306" i="1"/>
  <c r="C1306" i="1"/>
  <c r="H1305" i="1"/>
  <c r="G1305" i="1"/>
  <c r="D1305" i="1"/>
  <c r="C1305" i="1"/>
  <c r="H1304" i="1"/>
  <c r="G1304" i="1"/>
  <c r="D1304" i="1"/>
  <c r="C1304" i="1"/>
  <c r="H1303" i="1"/>
  <c r="G1303" i="1"/>
  <c r="D1303" i="1"/>
  <c r="C1303" i="1"/>
  <c r="H1302" i="1"/>
  <c r="G1302" i="1"/>
  <c r="D1302" i="1"/>
  <c r="C1302" i="1"/>
  <c r="D1301" i="1"/>
  <c r="H1301" i="1" s="1"/>
  <c r="C1301" i="1"/>
  <c r="C1300"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D1274" i="1"/>
  <c r="G1274" i="1" s="1"/>
  <c r="C1274" i="1"/>
  <c r="D1273" i="1"/>
  <c r="H1273" i="1" s="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D1264" i="1"/>
  <c r="G1264" i="1" s="1"/>
  <c r="C1264" i="1"/>
  <c r="D1263" i="1"/>
  <c r="H1263" i="1" s="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D1245" i="1"/>
  <c r="H1245" i="1" s="1"/>
  <c r="C1245" i="1"/>
  <c r="H1244" i="1"/>
  <c r="D1244" i="1"/>
  <c r="G1244" i="1" s="1"/>
  <c r="C1244" i="1"/>
  <c r="H1243" i="1"/>
  <c r="G1243" i="1"/>
  <c r="D1243" i="1"/>
  <c r="C1243" i="1"/>
  <c r="D1242" i="1"/>
  <c r="H1242" i="1" s="1"/>
  <c r="C1242" i="1"/>
  <c r="D1241" i="1"/>
  <c r="H1241" i="1" s="1"/>
  <c r="C1241" i="1"/>
  <c r="H1240" i="1"/>
  <c r="D1240" i="1"/>
  <c r="G1240" i="1" s="1"/>
  <c r="C1240" i="1"/>
  <c r="H1239" i="1"/>
  <c r="G1239" i="1"/>
  <c r="D1239" i="1"/>
  <c r="C1239" i="1"/>
  <c r="H1238" i="1"/>
  <c r="G1238" i="1"/>
  <c r="D1238" i="1"/>
  <c r="C1238" i="1"/>
  <c r="D1237" i="1"/>
  <c r="H1237" i="1" s="1"/>
  <c r="C1237" i="1"/>
  <c r="C1236" i="1"/>
  <c r="H1234" i="1"/>
  <c r="G1234" i="1"/>
  <c r="D1234" i="1"/>
  <c r="C1234" i="1"/>
  <c r="H1233" i="1"/>
  <c r="G1233" i="1"/>
  <c r="D1233" i="1"/>
  <c r="C1233" i="1"/>
  <c r="D1232" i="1"/>
  <c r="H1232" i="1" s="1"/>
  <c r="C1232" i="1"/>
  <c r="H1231" i="1"/>
  <c r="G1231" i="1"/>
  <c r="D1231" i="1"/>
  <c r="C1231" i="1"/>
  <c r="D1230" i="1"/>
  <c r="H1230" i="1" s="1"/>
  <c r="C1230" i="1"/>
  <c r="H1229" i="1"/>
  <c r="G1229" i="1"/>
  <c r="D1229" i="1"/>
  <c r="C1229" i="1"/>
  <c r="D1228" i="1"/>
  <c r="H1228" i="1" s="1"/>
  <c r="C1228" i="1"/>
  <c r="D1227" i="1"/>
  <c r="G1227" i="1" s="1"/>
  <c r="C1227" i="1"/>
  <c r="D1226" i="1"/>
  <c r="H1226" i="1" s="1"/>
  <c r="C1226" i="1"/>
  <c r="D1225" i="1"/>
  <c r="H1225" i="1" s="1"/>
  <c r="C1225" i="1"/>
  <c r="H1224" i="1"/>
  <c r="G1224" i="1"/>
  <c r="D1224" i="1"/>
  <c r="C1224" i="1"/>
  <c r="C1223" i="1"/>
  <c r="D1221" i="1"/>
  <c r="H1221" i="1" s="1"/>
  <c r="C1221" i="1"/>
  <c r="H1220" i="1"/>
  <c r="G1220" i="1"/>
  <c r="D1220" i="1"/>
  <c r="C1220" i="1"/>
  <c r="C1219" i="1"/>
  <c r="H1218" i="1"/>
  <c r="G1218" i="1"/>
  <c r="D1218" i="1"/>
  <c r="C1218" i="1"/>
  <c r="D1217" i="1"/>
  <c r="H1217" i="1" s="1"/>
  <c r="C1217" i="1"/>
  <c r="D1216" i="1"/>
  <c r="H1216" i="1" s="1"/>
  <c r="C1216"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D1165" i="1"/>
  <c r="H1165" i="1" s="1"/>
  <c r="C1165" i="1"/>
  <c r="H1164" i="1"/>
  <c r="G1164" i="1"/>
  <c r="D1164" i="1"/>
  <c r="C1164" i="1"/>
  <c r="H1163" i="1"/>
  <c r="G1163" i="1"/>
  <c r="D1163" i="1"/>
  <c r="C1163" i="1"/>
  <c r="H1162" i="1"/>
  <c r="G1162" i="1"/>
  <c r="D1162" i="1"/>
  <c r="C1162" i="1"/>
  <c r="D1161" i="1"/>
  <c r="H1161" i="1" s="1"/>
  <c r="C1161" i="1"/>
  <c r="H1160" i="1"/>
  <c r="D1160" i="1"/>
  <c r="G1160" i="1" s="1"/>
  <c r="C1160" i="1"/>
  <c r="H1159" i="1"/>
  <c r="G1159" i="1"/>
  <c r="D1159" i="1"/>
  <c r="C1159" i="1"/>
  <c r="H1158" i="1"/>
  <c r="G1158" i="1"/>
  <c r="D1158" i="1"/>
  <c r="C1158" i="1"/>
  <c r="D1157" i="1"/>
  <c r="H1157" i="1" s="1"/>
  <c r="C1157" i="1"/>
  <c r="H1156" i="1"/>
  <c r="D1156" i="1"/>
  <c r="G1156" i="1" s="1"/>
  <c r="C1156" i="1"/>
  <c r="D1155" i="1"/>
  <c r="H1155" i="1" s="1"/>
  <c r="C1155" i="1"/>
  <c r="C1154" i="1"/>
  <c r="H1151" i="1"/>
  <c r="G1151" i="1"/>
  <c r="D1151" i="1"/>
  <c r="C1151" i="1"/>
  <c r="H1150" i="1"/>
  <c r="G1150" i="1"/>
  <c r="D1150" i="1"/>
  <c r="C1150" i="1"/>
  <c r="H1149" i="1"/>
  <c r="G1149" i="1"/>
  <c r="D1149" i="1"/>
  <c r="C1149" i="1"/>
  <c r="H1148" i="1"/>
  <c r="G1148" i="1"/>
  <c r="D1148" i="1"/>
  <c r="C1148" i="1"/>
  <c r="D1147" i="1"/>
  <c r="H1147" i="1" s="1"/>
  <c r="C1147" i="1"/>
  <c r="H1146" i="1"/>
  <c r="G1146" i="1"/>
  <c r="D1146" i="1"/>
  <c r="C1146" i="1"/>
  <c r="H1145" i="1"/>
  <c r="G1145" i="1"/>
  <c r="D1145" i="1"/>
  <c r="C1145" i="1"/>
  <c r="H1144" i="1"/>
  <c r="G1144" i="1"/>
  <c r="D1144" i="1"/>
  <c r="C1144" i="1"/>
  <c r="H1143" i="1"/>
  <c r="G1143" i="1"/>
  <c r="D1143" i="1"/>
  <c r="C1143" i="1"/>
  <c r="H1142" i="1"/>
  <c r="D1142" i="1"/>
  <c r="G1142" i="1" s="1"/>
  <c r="C1142" i="1"/>
  <c r="G1141" i="1"/>
  <c r="D1141" i="1"/>
  <c r="H1141" i="1" s="1"/>
  <c r="C1141" i="1"/>
  <c r="H1140" i="1"/>
  <c r="G1140" i="1"/>
  <c r="D1140" i="1"/>
  <c r="C1140" i="1"/>
  <c r="H1139" i="1"/>
  <c r="G1139" i="1"/>
  <c r="D1139" i="1"/>
  <c r="C1139" i="1"/>
  <c r="D1138" i="1"/>
  <c r="H1138" i="1" s="1"/>
  <c r="C1138" i="1"/>
  <c r="G1137" i="1"/>
  <c r="D1137" i="1"/>
  <c r="H1137" i="1" s="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D1117" i="1"/>
  <c r="H1117" i="1" s="1"/>
  <c r="C1117" i="1"/>
  <c r="H1116" i="1"/>
  <c r="G1116" i="1"/>
  <c r="D1116" i="1"/>
  <c r="C1116" i="1"/>
  <c r="H1115" i="1"/>
  <c r="G1115" i="1"/>
  <c r="D1115" i="1"/>
  <c r="C1115" i="1"/>
  <c r="H1114" i="1"/>
  <c r="G1114" i="1"/>
  <c r="D1114" i="1"/>
  <c r="C1114" i="1"/>
  <c r="C1113"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D1064" i="1"/>
  <c r="G1064" i="1" s="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D1050" i="1"/>
  <c r="H1050" i="1" s="1"/>
  <c r="C1050" i="1"/>
  <c r="H1049" i="1"/>
  <c r="G1049" i="1"/>
  <c r="D1049" i="1"/>
  <c r="C1049" i="1"/>
  <c r="D1048" i="1"/>
  <c r="G1048" i="1" s="1"/>
  <c r="C1048"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D1039" i="1"/>
  <c r="G1039" i="1" s="1"/>
  <c r="C1039" i="1"/>
  <c r="H1038" i="1"/>
  <c r="G1038" i="1"/>
  <c r="D1038" i="1"/>
  <c r="C1038" i="1"/>
  <c r="H1037" i="1"/>
  <c r="G1037" i="1"/>
  <c r="D1037" i="1"/>
  <c r="C1037" i="1"/>
  <c r="H1036" i="1"/>
  <c r="G1036" i="1"/>
  <c r="D1036" i="1"/>
  <c r="C1036" i="1"/>
  <c r="D1035" i="1"/>
  <c r="G1035" i="1" s="1"/>
  <c r="C1035" i="1"/>
  <c r="C1034" i="1"/>
  <c r="H1033" i="1"/>
  <c r="D1033" i="1"/>
  <c r="G1033" i="1" s="1"/>
  <c r="C1033" i="1"/>
  <c r="G1032" i="1"/>
  <c r="D1032" i="1"/>
  <c r="H1032" i="1" s="1"/>
  <c r="C1032" i="1"/>
  <c r="H1031" i="1"/>
  <c r="G1031" i="1"/>
  <c r="D1031" i="1"/>
  <c r="C1031" i="1"/>
  <c r="C1030" i="1"/>
  <c r="H1029" i="1"/>
  <c r="G1029" i="1"/>
  <c r="D1029" i="1"/>
  <c r="C1029" i="1"/>
  <c r="D1028" i="1"/>
  <c r="H1028" i="1" s="1"/>
  <c r="C1028" i="1"/>
  <c r="H1027" i="1"/>
  <c r="D1027" i="1"/>
  <c r="G1027" i="1" s="1"/>
  <c r="C1027" i="1"/>
  <c r="D1026" i="1"/>
  <c r="H1026" i="1" s="1"/>
  <c r="C1026" i="1"/>
  <c r="H1025" i="1"/>
  <c r="D1025" i="1"/>
  <c r="G1025" i="1" s="1"/>
  <c r="C1025" i="1"/>
  <c r="H1024" i="1"/>
  <c r="G1024" i="1"/>
  <c r="D1024" i="1"/>
  <c r="C1024"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H1012" i="1" s="1"/>
  <c r="C1012" i="1"/>
  <c r="H1011" i="1"/>
  <c r="G1011" i="1"/>
  <c r="D1011" i="1"/>
  <c r="C1011" i="1"/>
  <c r="H1010" i="1"/>
  <c r="G1010" i="1"/>
  <c r="D1010" i="1"/>
  <c r="C1010" i="1"/>
  <c r="D1009" i="1"/>
  <c r="G1009" i="1" s="1"/>
  <c r="C1009" i="1"/>
  <c r="D1008" i="1"/>
  <c r="H1008" i="1" s="1"/>
  <c r="C1008" i="1"/>
  <c r="H1007" i="1"/>
  <c r="D1007" i="1"/>
  <c r="G1007" i="1" s="1"/>
  <c r="C1007" i="1"/>
  <c r="H1006" i="1"/>
  <c r="G1006" i="1"/>
  <c r="D1006" i="1"/>
  <c r="C1006" i="1"/>
  <c r="H1005" i="1"/>
  <c r="G1005" i="1"/>
  <c r="D1005" i="1"/>
  <c r="C1005" i="1"/>
  <c r="D1004" i="1"/>
  <c r="H1004" i="1" s="1"/>
  <c r="C1004" i="1"/>
  <c r="G1003" i="1"/>
  <c r="D1003" i="1"/>
  <c r="H1003" i="1" s="1"/>
  <c r="C1003" i="1"/>
  <c r="D1002" i="1"/>
  <c r="H1002" i="1" s="1"/>
  <c r="C1002" i="1"/>
  <c r="H1001" i="1"/>
  <c r="G1001" i="1"/>
  <c r="D1001" i="1"/>
  <c r="C1001" i="1"/>
  <c r="D1000" i="1"/>
  <c r="H1000" i="1" s="1"/>
  <c r="C1000" i="1"/>
  <c r="G999" i="1"/>
  <c r="D999" i="1"/>
  <c r="H999" i="1" s="1"/>
  <c r="C999" i="1"/>
  <c r="D998" i="1"/>
  <c r="H998" i="1" s="1"/>
  <c r="C998" i="1"/>
  <c r="C997" i="1"/>
  <c r="D996" i="1"/>
  <c r="H996" i="1" s="1"/>
  <c r="C996" i="1"/>
  <c r="G995" i="1"/>
  <c r="D995" i="1"/>
  <c r="H995" i="1" s="1"/>
  <c r="C995" i="1"/>
  <c r="D994" i="1"/>
  <c r="H994" i="1" s="1"/>
  <c r="C994" i="1"/>
  <c r="G993" i="1"/>
  <c r="D993" i="1"/>
  <c r="H993" i="1" s="1"/>
  <c r="C993" i="1"/>
  <c r="H992" i="1"/>
  <c r="G992" i="1"/>
  <c r="D992" i="1"/>
  <c r="C992" i="1"/>
  <c r="C991" i="1"/>
  <c r="C990" i="1"/>
  <c r="H989" i="1"/>
  <c r="G989" i="1"/>
  <c r="D989" i="1"/>
  <c r="C989" i="1"/>
  <c r="H988" i="1"/>
  <c r="G988" i="1"/>
  <c r="D988" i="1"/>
  <c r="C988" i="1"/>
  <c r="G987" i="1"/>
  <c r="D987" i="1"/>
  <c r="H987" i="1" s="1"/>
  <c r="C987" i="1"/>
  <c r="D986" i="1"/>
  <c r="H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D823" i="1"/>
  <c r="H823" i="1" s="1"/>
  <c r="C823" i="1"/>
  <c r="H822" i="1"/>
  <c r="G822" i="1"/>
  <c r="D822" i="1"/>
  <c r="C822" i="1"/>
  <c r="D821" i="1"/>
  <c r="H821" i="1" s="1"/>
  <c r="C821" i="1"/>
  <c r="H820" i="1"/>
  <c r="G820" i="1"/>
  <c r="D820" i="1"/>
  <c r="C820" i="1"/>
  <c r="H819" i="1"/>
  <c r="G819" i="1"/>
  <c r="D819" i="1"/>
  <c r="C819" i="1"/>
  <c r="H818" i="1"/>
  <c r="G818" i="1"/>
  <c r="D818" i="1"/>
  <c r="C818" i="1"/>
  <c r="H817" i="1"/>
  <c r="G817" i="1"/>
  <c r="D817" i="1"/>
  <c r="C817" i="1"/>
  <c r="D816" i="1"/>
  <c r="H816" i="1" s="1"/>
  <c r="C816" i="1"/>
  <c r="H815" i="1"/>
  <c r="G815" i="1"/>
  <c r="D815" i="1"/>
  <c r="C815" i="1"/>
  <c r="H814" i="1"/>
  <c r="G814" i="1"/>
  <c r="D814" i="1"/>
  <c r="C814" i="1"/>
  <c r="H813" i="1"/>
  <c r="G813" i="1"/>
  <c r="D813" i="1"/>
  <c r="C813" i="1"/>
  <c r="D812" i="1"/>
  <c r="H812" i="1" s="1"/>
  <c r="C812" i="1"/>
  <c r="H811" i="1"/>
  <c r="G811" i="1"/>
  <c r="D811" i="1"/>
  <c r="C811" i="1"/>
  <c r="H810" i="1"/>
  <c r="G810" i="1"/>
  <c r="D810" i="1"/>
  <c r="C810" i="1"/>
  <c r="D809" i="1"/>
  <c r="H809" i="1" s="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D767" i="1"/>
  <c r="H767" i="1" s="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G756" i="1"/>
  <c r="D756" i="1"/>
  <c r="H756" i="1" s="1"/>
  <c r="C756" i="1"/>
  <c r="D755" i="1"/>
  <c r="H755" i="1" s="1"/>
  <c r="C755" i="1"/>
  <c r="H754" i="1"/>
  <c r="G754" i="1"/>
  <c r="D754" i="1"/>
  <c r="C754" i="1"/>
  <c r="D753" i="1"/>
  <c r="H753" i="1" s="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D715" i="1"/>
  <c r="G715" i="1" s="1"/>
  <c r="C715" i="1"/>
  <c r="H714" i="1"/>
  <c r="G714" i="1"/>
  <c r="D714" i="1"/>
  <c r="C714" i="1"/>
  <c r="D713" i="1"/>
  <c r="H713" i="1" s="1"/>
  <c r="C713" i="1"/>
  <c r="H712" i="1"/>
  <c r="G712" i="1"/>
  <c r="D712" i="1"/>
  <c r="C712" i="1"/>
  <c r="D711" i="1"/>
  <c r="H711" i="1" s="1"/>
  <c r="C711" i="1"/>
  <c r="H710" i="1"/>
  <c r="G710" i="1"/>
  <c r="D710" i="1"/>
  <c r="C710" i="1"/>
  <c r="H709" i="1"/>
  <c r="G709" i="1"/>
  <c r="D709" i="1"/>
  <c r="C709" i="1"/>
  <c r="H708" i="1"/>
  <c r="G708" i="1"/>
  <c r="D708" i="1"/>
  <c r="C708" i="1"/>
  <c r="H707" i="1"/>
  <c r="G707" i="1"/>
  <c r="D707" i="1"/>
  <c r="C707" i="1"/>
  <c r="H706" i="1"/>
  <c r="G706" i="1"/>
  <c r="D706" i="1"/>
  <c r="C706" i="1"/>
  <c r="D705" i="1"/>
  <c r="H705" i="1" s="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D663" i="1"/>
  <c r="H663" i="1" s="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D651" i="1"/>
  <c r="G651" i="1" s="1"/>
  <c r="C651" i="1"/>
  <c r="H650" i="1"/>
  <c r="G650" i="1"/>
  <c r="D650" i="1"/>
  <c r="C650" i="1"/>
  <c r="D649" i="1"/>
  <c r="H649" i="1" s="1"/>
  <c r="C649" i="1"/>
  <c r="D648" i="1"/>
  <c r="H648" i="1" s="1"/>
  <c r="C648" i="1"/>
  <c r="H647" i="1"/>
  <c r="G647" i="1"/>
  <c r="D647" i="1"/>
  <c r="C647" i="1"/>
  <c r="H646" i="1"/>
  <c r="G646" i="1"/>
  <c r="D646" i="1"/>
  <c r="C646" i="1"/>
  <c r="C645" i="1"/>
  <c r="G644" i="1"/>
  <c r="D644" i="1"/>
  <c r="H644" i="1" s="1"/>
  <c r="C644" i="1"/>
  <c r="H643" i="1"/>
  <c r="G643" i="1"/>
  <c r="D643" i="1"/>
  <c r="C643" i="1"/>
  <c r="D642" i="1"/>
  <c r="H642" i="1" s="1"/>
  <c r="C642" i="1"/>
  <c r="H641" i="1"/>
  <c r="G641" i="1"/>
  <c r="D641" i="1"/>
  <c r="C641" i="1"/>
  <c r="C638" i="1"/>
  <c r="C637" i="1"/>
  <c r="D632" i="1"/>
  <c r="H632" i="1" s="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D568" i="1"/>
  <c r="H567" i="1"/>
  <c r="G567" i="1"/>
  <c r="D567" i="1"/>
  <c r="C567" i="1"/>
  <c r="H566" i="1"/>
  <c r="G566" i="1"/>
  <c r="D566" i="1"/>
  <c r="C566" i="1"/>
  <c r="H565" i="1"/>
  <c r="G565" i="1"/>
  <c r="D565" i="1"/>
  <c r="C565" i="1"/>
  <c r="H564" i="1"/>
  <c r="G564" i="1"/>
  <c r="D564" i="1"/>
  <c r="C564" i="1"/>
  <c r="H563" i="1"/>
  <c r="G563" i="1"/>
  <c r="D563" i="1"/>
  <c r="C563"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C413" i="1"/>
  <c r="D412" i="1"/>
  <c r="G412" i="1" s="1"/>
  <c r="C412" i="1"/>
  <c r="C411" i="1"/>
  <c r="D406" i="1"/>
  <c r="H406" i="1" s="1"/>
  <c r="C406" i="1"/>
  <c r="D405" i="1"/>
  <c r="H405" i="1" s="1"/>
  <c r="C405" i="1"/>
  <c r="H404" i="1"/>
  <c r="G404" i="1"/>
  <c r="D404" i="1"/>
  <c r="C404" i="1"/>
  <c r="D401" i="1"/>
  <c r="C401" i="1"/>
  <c r="H400" i="1"/>
  <c r="G400" i="1"/>
  <c r="D400" i="1"/>
  <c r="C400" i="1"/>
  <c r="D399" i="1"/>
  <c r="C399" i="1"/>
  <c r="D398" i="1"/>
  <c r="G398" i="1" s="1"/>
  <c r="C398" i="1"/>
  <c r="C397" i="1"/>
  <c r="D396" i="1"/>
  <c r="H396" i="1" s="1"/>
  <c r="C396" i="1"/>
  <c r="D395" i="1"/>
  <c r="C395" i="1"/>
  <c r="H394" i="1"/>
  <c r="G394" i="1"/>
  <c r="D394" i="1"/>
  <c r="C394" i="1"/>
  <c r="D393" i="1"/>
  <c r="C393" i="1"/>
  <c r="H392" i="1"/>
  <c r="G392" i="1"/>
  <c r="D392" i="1"/>
  <c r="C392" i="1"/>
  <c r="D391" i="1"/>
  <c r="C391" i="1"/>
  <c r="D390" i="1"/>
  <c r="H390" i="1" s="1"/>
  <c r="C390" i="1"/>
  <c r="D389" i="1"/>
  <c r="C389" i="1"/>
  <c r="D388" i="1"/>
  <c r="H388" i="1" s="1"/>
  <c r="C388" i="1"/>
  <c r="D387" i="1"/>
  <c r="C387" i="1"/>
  <c r="D386" i="1"/>
  <c r="G386" i="1" s="1"/>
  <c r="C386" i="1"/>
  <c r="D385" i="1"/>
  <c r="C385" i="1"/>
  <c r="H384" i="1"/>
  <c r="G384" i="1"/>
  <c r="D384" i="1"/>
  <c r="C384" i="1"/>
  <c r="D383" i="1"/>
  <c r="C383" i="1"/>
  <c r="D382" i="1"/>
  <c r="G382" i="1" s="1"/>
  <c r="C382" i="1"/>
  <c r="D381" i="1"/>
  <c r="C381" i="1"/>
  <c r="D380" i="1"/>
  <c r="H380" i="1" s="1"/>
  <c r="C380" i="1"/>
  <c r="D379" i="1"/>
  <c r="C379" i="1"/>
  <c r="H378" i="1"/>
  <c r="G378" i="1"/>
  <c r="D378" i="1"/>
  <c r="C378" i="1"/>
  <c r="D377" i="1"/>
  <c r="C377" i="1"/>
  <c r="H376" i="1"/>
  <c r="G376" i="1"/>
  <c r="D376" i="1"/>
  <c r="C376" i="1"/>
  <c r="D375" i="1"/>
  <c r="C375" i="1"/>
  <c r="D374" i="1"/>
  <c r="G374" i="1" s="1"/>
  <c r="C374" i="1"/>
  <c r="D373" i="1"/>
  <c r="C373" i="1"/>
  <c r="D372" i="1"/>
  <c r="H372" i="1" s="1"/>
  <c r="C372" i="1"/>
  <c r="D371" i="1"/>
  <c r="C371" i="1"/>
  <c r="D370" i="1"/>
  <c r="G370" i="1" s="1"/>
  <c r="C370" i="1"/>
  <c r="D369" i="1"/>
  <c r="C369" i="1"/>
  <c r="H368" i="1"/>
  <c r="G368" i="1"/>
  <c r="D368" i="1"/>
  <c r="C368" i="1"/>
  <c r="D367" i="1"/>
  <c r="C367" i="1"/>
  <c r="D366" i="1"/>
  <c r="G366" i="1" s="1"/>
  <c r="C366" i="1"/>
  <c r="D365" i="1"/>
  <c r="C365" i="1"/>
  <c r="C364" i="1"/>
  <c r="D363" i="1"/>
  <c r="C363" i="1"/>
  <c r="H362" i="1"/>
  <c r="D362" i="1"/>
  <c r="G362" i="1" s="1"/>
  <c r="C362" i="1"/>
  <c r="D361" i="1"/>
  <c r="C361" i="1"/>
  <c r="H360" i="1"/>
  <c r="D360" i="1"/>
  <c r="G360" i="1" s="1"/>
  <c r="C360" i="1"/>
  <c r="C359" i="1"/>
  <c r="D357" i="1"/>
  <c r="C357" i="1"/>
  <c r="H356" i="1"/>
  <c r="G356" i="1"/>
  <c r="D356" i="1"/>
  <c r="C356" i="1"/>
  <c r="D355" i="1"/>
  <c r="C355" i="1"/>
  <c r="H354" i="1"/>
  <c r="D354" i="1"/>
  <c r="G354" i="1" s="1"/>
  <c r="C354" i="1"/>
  <c r="D353" i="1"/>
  <c r="C353" i="1"/>
  <c r="H352" i="1"/>
  <c r="G352" i="1"/>
  <c r="D352" i="1"/>
  <c r="C352" i="1"/>
  <c r="D351" i="1"/>
  <c r="C351" i="1"/>
  <c r="D350" i="1"/>
  <c r="H350" i="1" s="1"/>
  <c r="C350" i="1"/>
  <c r="D349" i="1"/>
  <c r="C349" i="1"/>
  <c r="H348" i="1"/>
  <c r="G348" i="1"/>
  <c r="D348" i="1"/>
  <c r="C348" i="1"/>
  <c r="D347" i="1"/>
  <c r="C347" i="1"/>
  <c r="D346" i="1"/>
  <c r="G346" i="1" s="1"/>
  <c r="C346" i="1"/>
  <c r="H344" i="1"/>
  <c r="G344" i="1"/>
  <c r="D344" i="1"/>
  <c r="C344" i="1"/>
  <c r="D343" i="1"/>
  <c r="C343" i="1"/>
  <c r="D342" i="1"/>
  <c r="H342" i="1" s="1"/>
  <c r="C342" i="1"/>
  <c r="D341" i="1"/>
  <c r="C341" i="1"/>
  <c r="H340" i="1"/>
  <c r="G340" i="1"/>
  <c r="D340" i="1"/>
  <c r="C340" i="1"/>
  <c r="D339" i="1"/>
  <c r="C339" i="1"/>
  <c r="H338" i="1"/>
  <c r="D338" i="1"/>
  <c r="G338" i="1" s="1"/>
  <c r="C338" i="1"/>
  <c r="D337" i="1"/>
  <c r="C337" i="1"/>
  <c r="H336" i="1"/>
  <c r="G336" i="1"/>
  <c r="D336" i="1"/>
  <c r="C336" i="1"/>
  <c r="D335" i="1"/>
  <c r="C335" i="1"/>
  <c r="D334" i="1"/>
  <c r="H334" i="1" s="1"/>
  <c r="C334" i="1"/>
  <c r="D333" i="1"/>
  <c r="C333" i="1"/>
  <c r="H332" i="1"/>
  <c r="G332" i="1"/>
  <c r="D332" i="1"/>
  <c r="C332" i="1"/>
  <c r="D331" i="1"/>
  <c r="C331" i="1"/>
  <c r="H330" i="1"/>
  <c r="D330" i="1"/>
  <c r="G330" i="1" s="1"/>
  <c r="C330" i="1"/>
  <c r="D329" i="1"/>
  <c r="C329" i="1"/>
  <c r="H328" i="1"/>
  <c r="G328" i="1"/>
  <c r="D328" i="1"/>
  <c r="C328" i="1"/>
  <c r="D327" i="1"/>
  <c r="C327" i="1"/>
  <c r="D326" i="1"/>
  <c r="H326" i="1" s="1"/>
  <c r="C326" i="1"/>
  <c r="D325" i="1"/>
  <c r="C325" i="1"/>
  <c r="H324" i="1"/>
  <c r="G324" i="1"/>
  <c r="D324" i="1"/>
  <c r="C324" i="1"/>
  <c r="D323" i="1"/>
  <c r="C323" i="1"/>
  <c r="H322" i="1"/>
  <c r="D322" i="1"/>
  <c r="G322" i="1" s="1"/>
  <c r="C322" i="1"/>
  <c r="D321" i="1"/>
  <c r="C321" i="1"/>
  <c r="H320" i="1"/>
  <c r="G320" i="1"/>
  <c r="D320" i="1"/>
  <c r="C320" i="1"/>
  <c r="D319" i="1"/>
  <c r="C319" i="1"/>
  <c r="D318" i="1"/>
  <c r="H318" i="1" s="1"/>
  <c r="C318" i="1"/>
  <c r="D317" i="1"/>
  <c r="C317" i="1"/>
  <c r="H316" i="1"/>
  <c r="G316" i="1"/>
  <c r="D316" i="1"/>
  <c r="C316" i="1"/>
  <c r="D315" i="1"/>
  <c r="C315" i="1"/>
  <c r="H314" i="1"/>
  <c r="D314" i="1"/>
  <c r="G314" i="1" s="1"/>
  <c r="C314" i="1"/>
  <c r="D313" i="1"/>
  <c r="C313" i="1"/>
  <c r="H312" i="1"/>
  <c r="G312" i="1"/>
  <c r="D312" i="1"/>
  <c r="C312" i="1"/>
  <c r="D311" i="1"/>
  <c r="C311" i="1"/>
  <c r="D310" i="1"/>
  <c r="H310" i="1" s="1"/>
  <c r="C310" i="1"/>
  <c r="D309" i="1"/>
  <c r="C309" i="1"/>
  <c r="H308" i="1"/>
  <c r="G308" i="1"/>
  <c r="D308" i="1"/>
  <c r="C308" i="1"/>
  <c r="D307" i="1"/>
  <c r="C307" i="1"/>
  <c r="D306" i="1"/>
  <c r="D305" i="1"/>
  <c r="C305" i="1"/>
  <c r="D304" i="1"/>
  <c r="H304" i="1" s="1"/>
  <c r="C304" i="1"/>
  <c r="D303" i="1"/>
  <c r="C303" i="1"/>
  <c r="D302" i="1"/>
  <c r="H302" i="1" s="1"/>
  <c r="C302" i="1"/>
  <c r="D301" i="1"/>
  <c r="C301" i="1"/>
  <c r="H300" i="1"/>
  <c r="G300" i="1"/>
  <c r="D300" i="1"/>
  <c r="C300" i="1"/>
  <c r="D299" i="1"/>
  <c r="C299" i="1"/>
  <c r="H298" i="1"/>
  <c r="G298" i="1"/>
  <c r="D298" i="1"/>
  <c r="C298" i="1"/>
  <c r="D297" i="1"/>
  <c r="C297" i="1"/>
  <c r="D296" i="1"/>
  <c r="G296" i="1" s="1"/>
  <c r="C296" i="1"/>
  <c r="D295" i="1"/>
  <c r="C295" i="1"/>
  <c r="D294" i="1"/>
  <c r="H294" i="1" s="1"/>
  <c r="C294" i="1"/>
  <c r="D293" i="1"/>
  <c r="H292" i="1"/>
  <c r="G292" i="1"/>
  <c r="D292" i="1"/>
  <c r="C292" i="1"/>
  <c r="D291" i="1"/>
  <c r="C291" i="1"/>
  <c r="D290" i="1"/>
  <c r="H290" i="1" s="1"/>
  <c r="C290" i="1"/>
  <c r="D289" i="1"/>
  <c r="C289" i="1"/>
  <c r="D288" i="1"/>
  <c r="G288" i="1" s="1"/>
  <c r="C288" i="1"/>
  <c r="H284" i="1"/>
  <c r="D284" i="1"/>
  <c r="G284" i="1" s="1"/>
  <c r="C284" i="1"/>
  <c r="D283" i="1"/>
  <c r="C283" i="1"/>
  <c r="H282" i="1"/>
  <c r="G282" i="1"/>
  <c r="D282" i="1"/>
  <c r="C282" i="1"/>
  <c r="D281" i="1"/>
  <c r="C281" i="1"/>
  <c r="D280" i="1"/>
  <c r="H280" i="1" s="1"/>
  <c r="C280" i="1"/>
  <c r="D279" i="1"/>
  <c r="C279" i="1"/>
  <c r="H278" i="1"/>
  <c r="D278" i="1"/>
  <c r="C278" i="1"/>
  <c r="G278" i="1" s="1"/>
  <c r="D277" i="1"/>
  <c r="C277" i="1"/>
  <c r="D276" i="1"/>
  <c r="G276" i="1" s="1"/>
  <c r="C276" i="1"/>
  <c r="D275" i="1"/>
  <c r="C275" i="1"/>
  <c r="H274" i="1"/>
  <c r="G274" i="1"/>
  <c r="D274" i="1"/>
  <c r="C274" i="1"/>
  <c r="D273" i="1"/>
  <c r="C273" i="1"/>
  <c r="D272" i="1"/>
  <c r="C272" i="1"/>
  <c r="H272" i="1" s="1"/>
  <c r="D271" i="1"/>
  <c r="C271" i="1"/>
  <c r="D270" i="1"/>
  <c r="H270" i="1" s="1"/>
  <c r="C270" i="1"/>
  <c r="G270" i="1" s="1"/>
  <c r="D269" i="1"/>
  <c r="C269" i="1"/>
  <c r="H268" i="1"/>
  <c r="D268" i="1"/>
  <c r="G268" i="1" s="1"/>
  <c r="C268" i="1"/>
  <c r="D267" i="1"/>
  <c r="C267" i="1"/>
  <c r="H266" i="1"/>
  <c r="G266" i="1"/>
  <c r="D266" i="1"/>
  <c r="C266" i="1"/>
  <c r="D265" i="1"/>
  <c r="C265" i="1"/>
  <c r="D264" i="1"/>
  <c r="C264" i="1"/>
  <c r="H264" i="1" s="1"/>
  <c r="D263" i="1"/>
  <c r="C263" i="1"/>
  <c r="H262" i="1"/>
  <c r="D262" i="1"/>
  <c r="C262" i="1"/>
  <c r="G262" i="1" s="1"/>
  <c r="D261" i="1"/>
  <c r="C261" i="1"/>
  <c r="C260" i="1"/>
  <c r="C259" i="1"/>
  <c r="H258" i="1"/>
  <c r="G258" i="1"/>
  <c r="D258" i="1"/>
  <c r="C258" i="1"/>
  <c r="D257" i="1"/>
  <c r="H257" i="1" s="1"/>
  <c r="C257" i="1"/>
  <c r="D256" i="1"/>
  <c r="G256" i="1" s="1"/>
  <c r="C256" i="1"/>
  <c r="D255" i="1"/>
  <c r="H255" i="1" s="1"/>
  <c r="C255" i="1"/>
  <c r="D254" i="1"/>
  <c r="G254" i="1" s="1"/>
  <c r="C254" i="1"/>
  <c r="H254" i="1" s="1"/>
  <c r="H253" i="1"/>
  <c r="G253" i="1"/>
  <c r="D253" i="1"/>
  <c r="C253" i="1"/>
  <c r="D252" i="1"/>
  <c r="G252" i="1" s="1"/>
  <c r="C252" i="1"/>
  <c r="H252" i="1" s="1"/>
  <c r="H251" i="1"/>
  <c r="G251" i="1"/>
  <c r="D251" i="1"/>
  <c r="C251" i="1"/>
  <c r="D250" i="1"/>
  <c r="G250" i="1" s="1"/>
  <c r="C250" i="1"/>
  <c r="H250" i="1" s="1"/>
  <c r="H249" i="1"/>
  <c r="G249" i="1"/>
  <c r="D249" i="1"/>
  <c r="C249" i="1"/>
  <c r="C248" i="1"/>
  <c r="H247" i="1"/>
  <c r="G247" i="1"/>
  <c r="D247" i="1"/>
  <c r="C247" i="1"/>
  <c r="D246" i="1"/>
  <c r="G246" i="1" s="1"/>
  <c r="C246" i="1"/>
  <c r="H246" i="1" s="1"/>
  <c r="H245" i="1"/>
  <c r="G245" i="1"/>
  <c r="D245" i="1"/>
  <c r="C245" i="1"/>
  <c r="D244" i="1"/>
  <c r="G244" i="1" s="1"/>
  <c r="C244" i="1"/>
  <c r="H244" i="1" s="1"/>
  <c r="H243" i="1"/>
  <c r="G243" i="1"/>
  <c r="D243" i="1"/>
  <c r="C243" i="1"/>
  <c r="D242" i="1"/>
  <c r="G242" i="1" s="1"/>
  <c r="C242" i="1"/>
  <c r="H242" i="1" s="1"/>
  <c r="H241" i="1"/>
  <c r="G241" i="1"/>
  <c r="D241" i="1"/>
  <c r="C241" i="1"/>
  <c r="D240" i="1"/>
  <c r="G240" i="1" s="1"/>
  <c r="C240" i="1"/>
  <c r="H240" i="1" s="1"/>
  <c r="H239" i="1"/>
  <c r="G239" i="1"/>
  <c r="D239" i="1"/>
  <c r="C239" i="1"/>
  <c r="D238" i="1"/>
  <c r="G238" i="1" s="1"/>
  <c r="C238" i="1"/>
  <c r="H238" i="1" s="1"/>
  <c r="H237" i="1"/>
  <c r="G237" i="1"/>
  <c r="D237" i="1"/>
  <c r="C237" i="1"/>
  <c r="D236" i="1"/>
  <c r="G236" i="1" s="1"/>
  <c r="C236" i="1"/>
  <c r="H236" i="1" s="1"/>
  <c r="H235" i="1"/>
  <c r="G235" i="1"/>
  <c r="D235" i="1"/>
  <c r="C235" i="1"/>
  <c r="D234" i="1"/>
  <c r="G234" i="1" s="1"/>
  <c r="C234" i="1"/>
  <c r="D233" i="1"/>
  <c r="G233" i="1" s="1"/>
  <c r="C233" i="1"/>
  <c r="D232" i="1"/>
  <c r="G232" i="1" s="1"/>
  <c r="C232" i="1"/>
  <c r="H231" i="1"/>
  <c r="G231" i="1"/>
  <c r="D231" i="1"/>
  <c r="C231" i="1"/>
  <c r="D230" i="1"/>
  <c r="G230" i="1" s="1"/>
  <c r="C230" i="1"/>
  <c r="H230" i="1" s="1"/>
  <c r="D229" i="1"/>
  <c r="H229" i="1" s="1"/>
  <c r="C229" i="1"/>
  <c r="D228" i="1"/>
  <c r="G228" i="1" s="1"/>
  <c r="C228" i="1"/>
  <c r="D227" i="1"/>
  <c r="H227" i="1" s="1"/>
  <c r="C227" i="1"/>
  <c r="D226" i="1"/>
  <c r="G226" i="1" s="1"/>
  <c r="C226" i="1"/>
  <c r="H226" i="1" s="1"/>
  <c r="H225" i="1"/>
  <c r="G225" i="1"/>
  <c r="D225" i="1"/>
  <c r="C225" i="1"/>
  <c r="D224" i="1"/>
  <c r="G224" i="1" s="1"/>
  <c r="C224" i="1"/>
  <c r="H224" i="1" s="1"/>
  <c r="H223" i="1"/>
  <c r="G223" i="1"/>
  <c r="D223" i="1"/>
  <c r="C223" i="1"/>
  <c r="D222" i="1"/>
  <c r="G222" i="1" s="1"/>
  <c r="C222" i="1"/>
  <c r="H222" i="1" s="1"/>
  <c r="H221" i="1"/>
  <c r="G221" i="1"/>
  <c r="D221" i="1"/>
  <c r="C221" i="1"/>
  <c r="H219" i="1"/>
  <c r="G219" i="1"/>
  <c r="D219" i="1"/>
  <c r="C219" i="1"/>
  <c r="D218" i="1"/>
  <c r="G218" i="1" s="1"/>
  <c r="C218" i="1"/>
  <c r="H218" i="1" s="1"/>
  <c r="H217" i="1"/>
  <c r="G217" i="1"/>
  <c r="D217" i="1"/>
  <c r="C217" i="1"/>
  <c r="D216" i="1"/>
  <c r="G216" i="1" s="1"/>
  <c r="C216" i="1"/>
  <c r="H216" i="1" s="1"/>
  <c r="D215" i="1"/>
  <c r="H215" i="1" s="1"/>
  <c r="C215" i="1"/>
  <c r="D214" i="1"/>
  <c r="G214" i="1" s="1"/>
  <c r="C214" i="1"/>
  <c r="H214" i="1" s="1"/>
  <c r="H213" i="1"/>
  <c r="G213" i="1"/>
  <c r="D213" i="1"/>
  <c r="C213" i="1"/>
  <c r="D212" i="1"/>
  <c r="G212" i="1" s="1"/>
  <c r="C212" i="1"/>
  <c r="H212" i="1" s="1"/>
  <c r="C211" i="1"/>
  <c r="D210" i="1"/>
  <c r="G210" i="1" s="1"/>
  <c r="C210" i="1"/>
  <c r="H210" i="1" s="1"/>
  <c r="H209" i="1"/>
  <c r="G209" i="1"/>
  <c r="D209" i="1"/>
  <c r="C209" i="1"/>
  <c r="D208" i="1"/>
  <c r="G208" i="1" s="1"/>
  <c r="C208" i="1"/>
  <c r="H208" i="1" s="1"/>
  <c r="G207" i="1"/>
  <c r="D207" i="1"/>
  <c r="H207" i="1" s="1"/>
  <c r="C207" i="1"/>
  <c r="D206" i="1"/>
  <c r="G206" i="1" s="1"/>
  <c r="C206" i="1"/>
  <c r="H205" i="1"/>
  <c r="G205" i="1"/>
  <c r="D205" i="1"/>
  <c r="C205" i="1"/>
  <c r="D204" i="1"/>
  <c r="G204" i="1" s="1"/>
  <c r="C204" i="1"/>
  <c r="H204" i="1" s="1"/>
  <c r="H203" i="1"/>
  <c r="G203" i="1"/>
  <c r="D203" i="1"/>
  <c r="C203" i="1"/>
  <c r="D202" i="1"/>
  <c r="G202" i="1" s="1"/>
  <c r="C202" i="1"/>
  <c r="H202" i="1" s="1"/>
  <c r="H201" i="1"/>
  <c r="G201" i="1"/>
  <c r="D201" i="1"/>
  <c r="C201" i="1"/>
  <c r="D200" i="1"/>
  <c r="G200" i="1" s="1"/>
  <c r="C200" i="1"/>
  <c r="H200" i="1" s="1"/>
  <c r="H199" i="1"/>
  <c r="G199" i="1"/>
  <c r="D199" i="1"/>
  <c r="C199" i="1"/>
  <c r="D198" i="1"/>
  <c r="G198" i="1" s="1"/>
  <c r="C198" i="1"/>
  <c r="H198" i="1" s="1"/>
  <c r="H197" i="1"/>
  <c r="G197" i="1"/>
  <c r="D197" i="1"/>
  <c r="C197" i="1"/>
  <c r="D196" i="1"/>
  <c r="G196" i="1" s="1"/>
  <c r="C196" i="1"/>
  <c r="H196" i="1" s="1"/>
  <c r="H195" i="1"/>
  <c r="G195" i="1"/>
  <c r="D195" i="1"/>
  <c r="C195" i="1"/>
  <c r="D194" i="1"/>
  <c r="G194" i="1" s="1"/>
  <c r="C194" i="1"/>
  <c r="H194" i="1" s="1"/>
  <c r="H193" i="1"/>
  <c r="G193" i="1"/>
  <c r="D193" i="1"/>
  <c r="C193" i="1"/>
  <c r="C192" i="1"/>
  <c r="D191" i="1"/>
  <c r="H191" i="1" s="1"/>
  <c r="C191" i="1"/>
  <c r="D190" i="1"/>
  <c r="G190" i="1" s="1"/>
  <c r="C190" i="1"/>
  <c r="H190" i="1" s="1"/>
  <c r="D189" i="1"/>
  <c r="H189" i="1" s="1"/>
  <c r="C189" i="1"/>
  <c r="D188" i="1"/>
  <c r="G188" i="1" s="1"/>
  <c r="C188" i="1"/>
  <c r="H188" i="1" s="1"/>
  <c r="D187" i="1"/>
  <c r="H187" i="1" s="1"/>
  <c r="C187" i="1"/>
  <c r="D186" i="1"/>
  <c r="G186" i="1" s="1"/>
  <c r="C186" i="1"/>
  <c r="H186" i="1" s="1"/>
  <c r="H185" i="1"/>
  <c r="G185" i="1"/>
  <c r="D185" i="1"/>
  <c r="C185" i="1"/>
  <c r="C184" i="1"/>
  <c r="H183" i="1"/>
  <c r="G183" i="1"/>
  <c r="D183" i="1"/>
  <c r="C183" i="1"/>
  <c r="D182" i="1"/>
  <c r="G182" i="1" s="1"/>
  <c r="C182" i="1"/>
  <c r="D181" i="1"/>
  <c r="H181" i="1" s="1"/>
  <c r="C181" i="1"/>
  <c r="D180" i="1"/>
  <c r="G180" i="1" s="1"/>
  <c r="C180" i="1"/>
  <c r="H179" i="1"/>
  <c r="G179" i="1"/>
  <c r="D179" i="1"/>
  <c r="C179" i="1"/>
  <c r="D178" i="1"/>
  <c r="G178" i="1" s="1"/>
  <c r="C178" i="1"/>
  <c r="H178" i="1" s="1"/>
  <c r="D177" i="1"/>
  <c r="H177" i="1" s="1"/>
  <c r="C177" i="1"/>
  <c r="D176" i="1"/>
  <c r="G176" i="1" s="1"/>
  <c r="C176" i="1"/>
  <c r="H176" i="1" s="1"/>
  <c r="H175" i="1"/>
  <c r="G175" i="1"/>
  <c r="D175" i="1"/>
  <c r="C175" i="1"/>
  <c r="D174" i="1"/>
  <c r="G174" i="1" s="1"/>
  <c r="C174" i="1"/>
  <c r="C173" i="1"/>
  <c r="D172" i="1"/>
  <c r="G172" i="1" s="1"/>
  <c r="C172" i="1"/>
  <c r="H171" i="1"/>
  <c r="G171" i="1"/>
  <c r="D171" i="1"/>
  <c r="C171" i="1"/>
  <c r="D170" i="1"/>
  <c r="G170" i="1" s="1"/>
  <c r="C170" i="1"/>
  <c r="H170" i="1" s="1"/>
  <c r="D169" i="1"/>
  <c r="H169" i="1" s="1"/>
  <c r="C169" i="1"/>
  <c r="D168" i="1"/>
  <c r="G168" i="1" s="1"/>
  <c r="C168" i="1"/>
  <c r="H168" i="1" s="1"/>
  <c r="H167" i="1"/>
  <c r="G167" i="1"/>
  <c r="D167" i="1"/>
  <c r="C167" i="1"/>
  <c r="D166" i="1"/>
  <c r="G166" i="1" s="1"/>
  <c r="C166" i="1"/>
  <c r="C165" i="1"/>
  <c r="D164" i="1"/>
  <c r="G164" i="1" s="1"/>
  <c r="C164" i="1"/>
  <c r="H164" i="1" s="1"/>
  <c r="D163" i="1"/>
  <c r="H163" i="1" s="1"/>
  <c r="C163" i="1"/>
  <c r="D162" i="1"/>
  <c r="G162" i="1" s="1"/>
  <c r="C162" i="1"/>
  <c r="H162" i="1" s="1"/>
  <c r="D161" i="1"/>
  <c r="H161" i="1" s="1"/>
  <c r="C161" i="1"/>
  <c r="C160" i="1"/>
  <c r="C159" i="1"/>
  <c r="D158" i="1"/>
  <c r="G158" i="1" s="1"/>
  <c r="C158" i="1"/>
  <c r="H158" i="1" s="1"/>
  <c r="H157" i="1"/>
  <c r="D157" i="1"/>
  <c r="G157" i="1" s="1"/>
  <c r="C157" i="1"/>
  <c r="D156" i="1"/>
  <c r="G156" i="1" s="1"/>
  <c r="C156" i="1"/>
  <c r="H156" i="1" s="1"/>
  <c r="D155" i="1"/>
  <c r="H155" i="1" s="1"/>
  <c r="C155" i="1"/>
  <c r="D154" i="1"/>
  <c r="G154" i="1" s="1"/>
  <c r="C154" i="1"/>
  <c r="H153" i="1"/>
  <c r="G153" i="1"/>
  <c r="D153" i="1"/>
  <c r="C153" i="1"/>
  <c r="D152" i="1"/>
  <c r="G152" i="1" s="1"/>
  <c r="C152" i="1"/>
  <c r="H152" i="1" s="1"/>
  <c r="H151" i="1"/>
  <c r="G151" i="1"/>
  <c r="D151" i="1"/>
  <c r="C151" i="1"/>
  <c r="D150" i="1"/>
  <c r="G150" i="1" s="1"/>
  <c r="C150" i="1"/>
  <c r="C149" i="1"/>
  <c r="C148" i="1"/>
  <c r="D146" i="1"/>
  <c r="G146" i="1" s="1"/>
  <c r="C146" i="1"/>
  <c r="H146" i="1" s="1"/>
  <c r="H145" i="1"/>
  <c r="G145" i="1"/>
  <c r="D145" i="1"/>
  <c r="C145" i="1"/>
  <c r="D144" i="1"/>
  <c r="G144" i="1" s="1"/>
  <c r="C144" i="1"/>
  <c r="H144" i="1" s="1"/>
  <c r="H143" i="1"/>
  <c r="G143" i="1"/>
  <c r="D143" i="1"/>
  <c r="C143" i="1"/>
  <c r="D142" i="1"/>
  <c r="G142" i="1" s="1"/>
  <c r="C142" i="1"/>
  <c r="H142" i="1" s="1"/>
  <c r="H141" i="1"/>
  <c r="G141" i="1"/>
  <c r="D141" i="1"/>
  <c r="C141" i="1"/>
  <c r="D140" i="1"/>
  <c r="G140" i="1" s="1"/>
  <c r="C140" i="1"/>
  <c r="H140" i="1" s="1"/>
  <c r="H139" i="1"/>
  <c r="G139" i="1"/>
  <c r="D139" i="1"/>
  <c r="C139" i="1"/>
  <c r="D138" i="1"/>
  <c r="G138" i="1" s="1"/>
  <c r="C138" i="1"/>
  <c r="H138" i="1" s="1"/>
  <c r="H137" i="1"/>
  <c r="G137" i="1"/>
  <c r="D137" i="1"/>
  <c r="C137" i="1"/>
  <c r="D136" i="1"/>
  <c r="G136" i="1" s="1"/>
  <c r="C136" i="1"/>
  <c r="H136" i="1" s="1"/>
  <c r="H135" i="1"/>
  <c r="G135" i="1"/>
  <c r="D135" i="1"/>
  <c r="C135" i="1"/>
  <c r="D134" i="1"/>
  <c r="G134" i="1" s="1"/>
  <c r="C134" i="1"/>
  <c r="H134" i="1" s="1"/>
  <c r="H133" i="1"/>
  <c r="G133" i="1"/>
  <c r="D133" i="1"/>
  <c r="C133" i="1"/>
  <c r="D132" i="1"/>
  <c r="G132" i="1" s="1"/>
  <c r="C132" i="1"/>
  <c r="H132" i="1" s="1"/>
  <c r="H131" i="1"/>
  <c r="G131" i="1"/>
  <c r="D131" i="1"/>
  <c r="C131" i="1"/>
  <c r="D130" i="1"/>
  <c r="G130" i="1" s="1"/>
  <c r="C130" i="1"/>
  <c r="H130" i="1" s="1"/>
  <c r="D129" i="1"/>
  <c r="D128" i="1"/>
  <c r="G128" i="1" s="1"/>
  <c r="C128" i="1"/>
  <c r="H128" i="1" s="1"/>
  <c r="H127" i="1"/>
  <c r="G127" i="1"/>
  <c r="D127" i="1"/>
  <c r="C127" i="1"/>
  <c r="D126" i="1"/>
  <c r="G126" i="1" s="1"/>
  <c r="C126" i="1"/>
  <c r="H126" i="1" s="1"/>
  <c r="H125" i="1"/>
  <c r="G125" i="1"/>
  <c r="D125" i="1"/>
  <c r="C125" i="1"/>
  <c r="D124" i="1"/>
  <c r="G124" i="1" s="1"/>
  <c r="C124" i="1"/>
  <c r="H124" i="1" s="1"/>
  <c r="D123" i="1"/>
  <c r="H123" i="1" s="1"/>
  <c r="C123" i="1"/>
  <c r="D122" i="1"/>
  <c r="G122" i="1" s="1"/>
  <c r="C122" i="1"/>
  <c r="H122" i="1" s="1"/>
  <c r="D121" i="1"/>
  <c r="H121" i="1" s="1"/>
  <c r="C121" i="1"/>
  <c r="D120" i="1"/>
  <c r="G120" i="1" s="1"/>
  <c r="C120" i="1"/>
  <c r="H119" i="1"/>
  <c r="G119" i="1"/>
  <c r="D119" i="1"/>
  <c r="C119" i="1"/>
  <c r="D118" i="1"/>
  <c r="G118" i="1" s="1"/>
  <c r="C118" i="1"/>
  <c r="H117" i="1"/>
  <c r="D117" i="1"/>
  <c r="G117" i="1" s="1"/>
  <c r="C117" i="1"/>
  <c r="C116" i="1"/>
  <c r="H115" i="1"/>
  <c r="G115" i="1"/>
  <c r="D115" i="1"/>
  <c r="C115" i="1"/>
  <c r="D114" i="1"/>
  <c r="G114" i="1" s="1"/>
  <c r="C114" i="1"/>
  <c r="H114" i="1" s="1"/>
  <c r="D113" i="1"/>
  <c r="G113" i="1" s="1"/>
  <c r="C113" i="1"/>
  <c r="D112" i="1"/>
  <c r="G112" i="1" s="1"/>
  <c r="C112" i="1"/>
  <c r="H112" i="1" s="1"/>
  <c r="D111" i="1"/>
  <c r="H111" i="1" s="1"/>
  <c r="C111" i="1"/>
  <c r="D110" i="1"/>
  <c r="G110" i="1" s="1"/>
  <c r="C110" i="1"/>
  <c r="H110" i="1" s="1"/>
  <c r="H109" i="1"/>
  <c r="G109" i="1"/>
  <c r="D109" i="1"/>
  <c r="C109" i="1"/>
  <c r="C108" i="1"/>
  <c r="G107" i="1"/>
  <c r="D107" i="1"/>
  <c r="H107" i="1" s="1"/>
  <c r="C107" i="1"/>
  <c r="D106" i="1"/>
  <c r="G106" i="1" s="1"/>
  <c r="C106" i="1"/>
  <c r="D105" i="1"/>
  <c r="H105" i="1" s="1"/>
  <c r="C105" i="1"/>
  <c r="D104" i="1"/>
  <c r="G104" i="1" s="1"/>
  <c r="C104" i="1"/>
  <c r="H104" i="1" s="1"/>
  <c r="C103" i="1"/>
  <c r="C102" i="1"/>
  <c r="H101" i="1"/>
  <c r="G101" i="1"/>
  <c r="D101" i="1"/>
  <c r="C101" i="1"/>
  <c r="D100" i="1"/>
  <c r="G100" i="1" s="1"/>
  <c r="C100" i="1"/>
  <c r="H100" i="1" s="1"/>
  <c r="H99" i="1"/>
  <c r="G99" i="1"/>
  <c r="D99" i="1"/>
  <c r="C99" i="1"/>
  <c r="D98" i="1"/>
  <c r="G98" i="1" s="1"/>
  <c r="C98" i="1"/>
  <c r="H98" i="1" s="1"/>
  <c r="H97" i="1"/>
  <c r="G97" i="1"/>
  <c r="D97" i="1"/>
  <c r="C97" i="1"/>
  <c r="D96" i="1"/>
  <c r="G96" i="1" s="1"/>
  <c r="C96" i="1"/>
  <c r="H96" i="1" s="1"/>
  <c r="H95" i="1"/>
  <c r="G95" i="1"/>
  <c r="D95" i="1"/>
  <c r="C95" i="1"/>
  <c r="D94" i="1"/>
  <c r="G94" i="1" s="1"/>
  <c r="C94" i="1"/>
  <c r="H94" i="1" s="1"/>
  <c r="D93" i="1"/>
  <c r="H93" i="1" s="1"/>
  <c r="C93" i="1"/>
  <c r="D92" i="1"/>
  <c r="G92" i="1" s="1"/>
  <c r="C92" i="1"/>
  <c r="H92" i="1" s="1"/>
  <c r="H91" i="1"/>
  <c r="G91" i="1"/>
  <c r="D91" i="1"/>
  <c r="C91" i="1"/>
  <c r="D90" i="1"/>
  <c r="G90" i="1" s="1"/>
  <c r="C90" i="1"/>
  <c r="H90" i="1" s="1"/>
  <c r="D89" i="1"/>
  <c r="H89" i="1" s="1"/>
  <c r="C89" i="1"/>
  <c r="D88" i="1"/>
  <c r="G88" i="1" s="1"/>
  <c r="C88" i="1"/>
  <c r="C87" i="1"/>
  <c r="D86" i="1"/>
  <c r="G86" i="1" s="1"/>
  <c r="C86" i="1"/>
  <c r="H86" i="1" s="1"/>
  <c r="H85" i="1"/>
  <c r="G85" i="1"/>
  <c r="D85" i="1"/>
  <c r="C85" i="1"/>
  <c r="D84" i="1"/>
  <c r="G84" i="1" s="1"/>
  <c r="C84" i="1"/>
  <c r="H83" i="1"/>
  <c r="G83" i="1"/>
  <c r="D83" i="1"/>
  <c r="C83" i="1"/>
  <c r="D82" i="1"/>
  <c r="G82" i="1" s="1"/>
  <c r="C82" i="1"/>
  <c r="H82" i="1" s="1"/>
  <c r="H81" i="1"/>
  <c r="D81" i="1"/>
  <c r="G81" i="1" s="1"/>
  <c r="C81" i="1"/>
  <c r="D80" i="1"/>
  <c r="G80" i="1" s="1"/>
  <c r="C80" i="1"/>
  <c r="H80" i="1" s="1"/>
  <c r="C79" i="1"/>
  <c r="C78" i="1"/>
  <c r="H77" i="1"/>
  <c r="G77" i="1"/>
  <c r="D77" i="1"/>
  <c r="C77" i="1"/>
  <c r="D76" i="1"/>
  <c r="G76" i="1" s="1"/>
  <c r="C76" i="1"/>
  <c r="H76" i="1" s="1"/>
  <c r="H75" i="1"/>
  <c r="G75" i="1"/>
  <c r="D75" i="1"/>
  <c r="C75" i="1"/>
  <c r="D74" i="1"/>
  <c r="G74" i="1" s="1"/>
  <c r="C74" i="1"/>
  <c r="H74" i="1" s="1"/>
  <c r="H73" i="1"/>
  <c r="G73" i="1"/>
  <c r="D73" i="1"/>
  <c r="C73" i="1"/>
  <c r="D72" i="1"/>
  <c r="G72" i="1" s="1"/>
  <c r="C72" i="1"/>
  <c r="H72" i="1" s="1"/>
  <c r="H71" i="1"/>
  <c r="G71" i="1"/>
  <c r="D71" i="1"/>
  <c r="C71" i="1"/>
  <c r="D70" i="1"/>
  <c r="G70" i="1" s="1"/>
  <c r="C70" i="1"/>
  <c r="H70" i="1" s="1"/>
  <c r="H69" i="1"/>
  <c r="G69" i="1"/>
  <c r="D69" i="1"/>
  <c r="C69" i="1"/>
  <c r="D68" i="1"/>
  <c r="G68" i="1" s="1"/>
  <c r="C68" i="1"/>
  <c r="H68" i="1" s="1"/>
  <c r="H67" i="1"/>
  <c r="G67" i="1"/>
  <c r="D67" i="1"/>
  <c r="C67" i="1"/>
  <c r="D66" i="1"/>
  <c r="G66" i="1" s="1"/>
  <c r="C66" i="1"/>
  <c r="H66" i="1" s="1"/>
  <c r="H65" i="1"/>
  <c r="G65" i="1"/>
  <c r="D65" i="1"/>
  <c r="C65" i="1"/>
  <c r="D64" i="1"/>
  <c r="G64" i="1" s="1"/>
  <c r="C64" i="1"/>
  <c r="H64" i="1" s="1"/>
  <c r="H63" i="1"/>
  <c r="G63" i="1"/>
  <c r="D63" i="1"/>
  <c r="C63" i="1"/>
  <c r="D62" i="1"/>
  <c r="G62" i="1" s="1"/>
  <c r="C62" i="1"/>
  <c r="H62" i="1" s="1"/>
  <c r="H61" i="1"/>
  <c r="G61" i="1"/>
  <c r="D61" i="1"/>
  <c r="C61" i="1"/>
  <c r="D60" i="1"/>
  <c r="G60" i="1" s="1"/>
  <c r="C60" i="1"/>
  <c r="H60" i="1" s="1"/>
  <c r="D59" i="1"/>
  <c r="H59" i="1" s="1"/>
  <c r="C59" i="1"/>
  <c r="D58" i="1"/>
  <c r="G58" i="1" s="1"/>
  <c r="C58" i="1"/>
  <c r="H58" i="1" s="1"/>
  <c r="H57" i="1"/>
  <c r="G57" i="1"/>
  <c r="D57" i="1"/>
  <c r="C57" i="1"/>
  <c r="D56" i="1"/>
  <c r="G56" i="1" s="1"/>
  <c r="C56" i="1"/>
  <c r="G55" i="1"/>
  <c r="D55" i="1"/>
  <c r="H55" i="1" s="1"/>
  <c r="C55" i="1"/>
  <c r="D54" i="1"/>
  <c r="G54" i="1" s="1"/>
  <c r="C54" i="1"/>
  <c r="H54" i="1" s="1"/>
  <c r="H53" i="1"/>
  <c r="G53" i="1"/>
  <c r="D53" i="1"/>
  <c r="C53" i="1"/>
  <c r="D52" i="1"/>
  <c r="G52" i="1" s="1"/>
  <c r="C52" i="1"/>
  <c r="H52" i="1" s="1"/>
  <c r="H51" i="1"/>
  <c r="G51" i="1"/>
  <c r="D51" i="1"/>
  <c r="C51" i="1"/>
  <c r="D50" i="1"/>
  <c r="G50" i="1" s="1"/>
  <c r="C50" i="1"/>
  <c r="H50" i="1" s="1"/>
  <c r="H49" i="1"/>
  <c r="G49" i="1"/>
  <c r="D49" i="1"/>
  <c r="C49" i="1"/>
  <c r="D48" i="1"/>
  <c r="G48" i="1" s="1"/>
  <c r="C48" i="1"/>
  <c r="H48" i="1" s="1"/>
  <c r="H47" i="1"/>
  <c r="G47" i="1"/>
  <c r="D47" i="1"/>
  <c r="C47" i="1"/>
  <c r="H45" i="1"/>
  <c r="G45" i="1"/>
  <c r="D45" i="1"/>
  <c r="C45" i="1"/>
  <c r="D44" i="1"/>
  <c r="G44" i="1" s="1"/>
  <c r="C44" i="1"/>
  <c r="H44" i="1" s="1"/>
  <c r="H43" i="1"/>
  <c r="G43" i="1"/>
  <c r="D43" i="1"/>
  <c r="C43" i="1"/>
  <c r="D42" i="1"/>
  <c r="G42" i="1" s="1"/>
  <c r="C42" i="1"/>
  <c r="H42" i="1" s="1"/>
  <c r="H41" i="1"/>
  <c r="G41" i="1"/>
  <c r="D41" i="1"/>
  <c r="C41" i="1"/>
  <c r="D40" i="1"/>
  <c r="G40" i="1" s="1"/>
  <c r="C40" i="1"/>
  <c r="H40" i="1" s="1"/>
  <c r="H39" i="1"/>
  <c r="G39" i="1"/>
  <c r="D39" i="1"/>
  <c r="C39" i="1"/>
  <c r="D38" i="1"/>
  <c r="G38" i="1" s="1"/>
  <c r="C38" i="1"/>
  <c r="H38" i="1" s="1"/>
  <c r="H37" i="1"/>
  <c r="G37" i="1"/>
  <c r="D37" i="1"/>
  <c r="C37" i="1"/>
  <c r="D36" i="1"/>
  <c r="G36" i="1" s="1"/>
  <c r="C36" i="1"/>
  <c r="H36" i="1" s="1"/>
  <c r="H35" i="1"/>
  <c r="G35" i="1"/>
  <c r="D35" i="1"/>
  <c r="C35" i="1"/>
  <c r="D34" i="1"/>
  <c r="G34" i="1" s="1"/>
  <c r="C34" i="1"/>
  <c r="H34" i="1" s="1"/>
  <c r="H33" i="1"/>
  <c r="G33" i="1"/>
  <c r="D33" i="1"/>
  <c r="C33" i="1"/>
  <c r="D32" i="1"/>
  <c r="G32" i="1" s="1"/>
  <c r="C32" i="1"/>
  <c r="H32" i="1" s="1"/>
  <c r="H31" i="1"/>
  <c r="G31" i="1"/>
  <c r="D31" i="1"/>
  <c r="C31" i="1"/>
  <c r="D30" i="1"/>
  <c r="G30" i="1" s="1"/>
  <c r="C30" i="1"/>
  <c r="H30" i="1" s="1"/>
  <c r="H29" i="1"/>
  <c r="G29" i="1"/>
  <c r="D29" i="1"/>
  <c r="C29" i="1"/>
  <c r="D28" i="1"/>
  <c r="G28" i="1" s="1"/>
  <c r="C28" i="1"/>
  <c r="H28" i="1" s="1"/>
  <c r="H27" i="1"/>
  <c r="D27" i="1"/>
  <c r="G27" i="1" s="1"/>
  <c r="C27" i="1"/>
  <c r="D26" i="1"/>
  <c r="G26" i="1" s="1"/>
  <c r="C26" i="1"/>
  <c r="H26" i="1" s="1"/>
  <c r="H25" i="1"/>
  <c r="D25" i="1"/>
  <c r="G25" i="1" s="1"/>
  <c r="C25" i="1"/>
  <c r="D24" i="1"/>
  <c r="G24" i="1" s="1"/>
  <c r="C24" i="1"/>
  <c r="H24" i="1" s="1"/>
  <c r="D23" i="1"/>
  <c r="H23" i="1" s="1"/>
  <c r="C23" i="1"/>
  <c r="D22" i="1"/>
  <c r="G22" i="1" s="1"/>
  <c r="C22" i="1"/>
  <c r="H22" i="1" s="1"/>
  <c r="H21" i="1"/>
  <c r="G21" i="1"/>
  <c r="D21" i="1"/>
  <c r="C21" i="1"/>
  <c r="D20" i="1"/>
  <c r="G20" i="1" s="1"/>
  <c r="C20" i="1"/>
  <c r="C19" i="1"/>
  <c r="D18" i="1"/>
  <c r="G18" i="1" s="1"/>
  <c r="C18" i="1"/>
  <c r="H18" i="1" s="1"/>
  <c r="H17" i="1"/>
  <c r="G17" i="1"/>
  <c r="D17" i="1"/>
  <c r="C17" i="1"/>
  <c r="D16" i="1"/>
  <c r="G16" i="1" s="1"/>
  <c r="C16" i="1"/>
  <c r="H16" i="1" s="1"/>
  <c r="H15" i="1"/>
  <c r="G15" i="1"/>
  <c r="D15" i="1"/>
  <c r="C15" i="1"/>
  <c r="D14" i="1"/>
  <c r="G14" i="1" s="1"/>
  <c r="C14" i="1"/>
  <c r="H14" i="1" s="1"/>
  <c r="H13" i="1"/>
  <c r="G13" i="1"/>
  <c r="D13" i="1"/>
  <c r="C13" i="1"/>
  <c r="D12" i="1"/>
  <c r="G12" i="1" s="1"/>
  <c r="C12" i="1"/>
  <c r="H12" i="1" s="1"/>
  <c r="H11" i="1"/>
  <c r="G11" i="1"/>
  <c r="D11" i="1"/>
  <c r="C11" i="1"/>
  <c r="D10" i="1"/>
  <c r="G10" i="1" s="1"/>
  <c r="C10" i="1"/>
  <c r="H10" i="1" s="1"/>
  <c r="H9" i="1"/>
  <c r="D9" i="1"/>
  <c r="G9" i="1" s="1"/>
  <c r="C9" i="1"/>
  <c r="D8" i="1"/>
  <c r="G8" i="1" s="1"/>
  <c r="C8" i="1"/>
  <c r="H8" i="1" s="1"/>
  <c r="D7" i="1"/>
  <c r="H7" i="1" s="1"/>
  <c r="C7" i="1"/>
  <c r="D6" i="1"/>
  <c r="G6" i="1" s="1"/>
  <c r="C6" i="1"/>
  <c r="D5" i="1"/>
  <c r="H5" i="1" s="1"/>
  <c r="C5" i="1"/>
  <c r="D4" i="1"/>
  <c r="G4" i="1" s="1"/>
  <c r="C4" i="1"/>
  <c r="C3" i="1"/>
  <c r="G406" i="1" l="1"/>
  <c r="H1227" i="1"/>
  <c r="G1228" i="1"/>
  <c r="G1226" i="1"/>
  <c r="G1225" i="1"/>
  <c r="E283" i="9"/>
  <c r="B283" i="9" s="1"/>
  <c r="H1577" i="1"/>
  <c r="D49" i="8"/>
  <c r="G1515" i="1"/>
  <c r="H1505" i="1"/>
  <c r="G1504" i="1"/>
  <c r="C1501" i="1"/>
  <c r="H1501" i="1" s="1"/>
  <c r="G1499" i="1"/>
  <c r="G1500" i="1"/>
  <c r="H1497" i="1"/>
  <c r="D6" i="8"/>
  <c r="C1481" i="1" s="1"/>
  <c r="G1491" i="1"/>
  <c r="G1486" i="1"/>
  <c r="G1483" i="1"/>
  <c r="G1484" i="1"/>
  <c r="G1481" i="1"/>
  <c r="H1481" i="1"/>
  <c r="J1445" i="1"/>
  <c r="H1445" i="1"/>
  <c r="G1445" i="1"/>
  <c r="D6" i="7"/>
  <c r="D5" i="7" s="1"/>
  <c r="C1436" i="1" s="1"/>
  <c r="J1450" i="1"/>
  <c r="G1431" i="1"/>
  <c r="F129" i="6"/>
  <c r="G1430" i="1"/>
  <c r="G1423" i="1"/>
  <c r="G1416" i="1"/>
  <c r="E114" i="6"/>
  <c r="G1409" i="1"/>
  <c r="H1407" i="1"/>
  <c r="G1405" i="1"/>
  <c r="G1404" i="1"/>
  <c r="G1403" i="1"/>
  <c r="H1401" i="1"/>
  <c r="G1402" i="1"/>
  <c r="G1400" i="1"/>
  <c r="G1394" i="1"/>
  <c r="G1393" i="1"/>
  <c r="H1388" i="1"/>
  <c r="G1388" i="1"/>
  <c r="E89" i="6"/>
  <c r="D1383" i="1" s="1"/>
  <c r="F94" i="6"/>
  <c r="D1376" i="1"/>
  <c r="G1376" i="1" s="1"/>
  <c r="H1376" i="1"/>
  <c r="G1378" i="1"/>
  <c r="G1377" i="1"/>
  <c r="D1329" i="1"/>
  <c r="I25" i="3"/>
  <c r="G1358" i="1"/>
  <c r="D1355" i="1"/>
  <c r="F61" i="6"/>
  <c r="G1322" i="1"/>
  <c r="G1324" i="1"/>
  <c r="G1316" i="1"/>
  <c r="G1318" i="1"/>
  <c r="G1310" i="1"/>
  <c r="F13" i="6"/>
  <c r="D1300" i="1"/>
  <c r="D1299" i="1"/>
  <c r="I24" i="3"/>
  <c r="G1301" i="1"/>
  <c r="G1273" i="1"/>
  <c r="G1263" i="1"/>
  <c r="E33" i="9"/>
  <c r="B33" i="9" s="1"/>
  <c r="E288" i="9"/>
  <c r="B288" i="9" s="1"/>
  <c r="G1245" i="1"/>
  <c r="G1242" i="1"/>
  <c r="G1241" i="1"/>
  <c r="H1236" i="1"/>
  <c r="G1236" i="1"/>
  <c r="E258" i="5"/>
  <c r="D1235" i="1" s="1"/>
  <c r="F259" i="5"/>
  <c r="G1237" i="1"/>
  <c r="G1232" i="1"/>
  <c r="G1230" i="1"/>
  <c r="E245" i="5"/>
  <c r="D1222" i="1" s="1"/>
  <c r="G1223" i="1"/>
  <c r="H1219" i="1"/>
  <c r="G1219" i="1"/>
  <c r="G1221" i="1"/>
  <c r="E238" i="5"/>
  <c r="G1216" i="1"/>
  <c r="G1217" i="1"/>
  <c r="F239" i="5"/>
  <c r="G1165" i="1"/>
  <c r="G1161" i="1"/>
  <c r="G1157" i="1"/>
  <c r="H1154" i="1"/>
  <c r="G1155" i="1"/>
  <c r="G1147" i="1"/>
  <c r="G1138" i="1"/>
  <c r="F134" i="5"/>
  <c r="G1117" i="1"/>
  <c r="F135" i="5"/>
  <c r="D1113" i="1"/>
  <c r="F78" i="5"/>
  <c r="F69" i="5"/>
  <c r="D1047" i="1"/>
  <c r="G1050" i="1"/>
  <c r="F70" i="5"/>
  <c r="H1048" i="1"/>
  <c r="H1034" i="1"/>
  <c r="G1034" i="1"/>
  <c r="H1035" i="1"/>
  <c r="F56" i="5"/>
  <c r="H1030" i="1"/>
  <c r="G1030" i="1"/>
  <c r="G1028" i="1"/>
  <c r="G1026" i="1"/>
  <c r="H1023" i="1"/>
  <c r="G1023" i="1"/>
  <c r="F45" i="5"/>
  <c r="G1012" i="1"/>
  <c r="H1009" i="1"/>
  <c r="G1008" i="1"/>
  <c r="F19" i="5"/>
  <c r="G1004" i="1"/>
  <c r="G1002" i="1"/>
  <c r="G1000" i="1"/>
  <c r="G997" i="1"/>
  <c r="G998" i="1"/>
  <c r="G996" i="1"/>
  <c r="G994" i="1"/>
  <c r="G986" i="1"/>
  <c r="G823" i="1"/>
  <c r="G821" i="1"/>
  <c r="G816" i="1"/>
  <c r="G812" i="1"/>
  <c r="G809" i="1"/>
  <c r="G767" i="1"/>
  <c r="G755" i="1"/>
  <c r="G753" i="1"/>
  <c r="E58" i="9"/>
  <c r="B58" i="9" s="1"/>
  <c r="E47" i="9"/>
  <c r="B47" i="9" s="1"/>
  <c r="G713" i="1"/>
  <c r="G711" i="1"/>
  <c r="E38" i="9"/>
  <c r="B38" i="9" s="1"/>
  <c r="G705" i="1"/>
  <c r="G663" i="1"/>
  <c r="E26" i="9"/>
  <c r="B26" i="9" s="1"/>
  <c r="H651" i="1"/>
  <c r="G649" i="1"/>
  <c r="G648" i="1"/>
  <c r="H645" i="1"/>
  <c r="G645" i="1"/>
  <c r="G642" i="1"/>
  <c r="F652" i="4"/>
  <c r="H412" i="1"/>
  <c r="G632" i="1"/>
  <c r="G631" i="1"/>
  <c r="G405" i="1"/>
  <c r="H386" i="1"/>
  <c r="H370" i="1"/>
  <c r="D364" i="1"/>
  <c r="H364" i="1" s="1"/>
  <c r="H346" i="1"/>
  <c r="G290" i="1"/>
  <c r="D413" i="1"/>
  <c r="G411" i="1"/>
  <c r="E644" i="4"/>
  <c r="D638" i="1" s="1"/>
  <c r="H276" i="1"/>
  <c r="E71" i="9"/>
  <c r="B71" i="9" s="1"/>
  <c r="D260" i="1"/>
  <c r="E263" i="4"/>
  <c r="D259" i="1" s="1"/>
  <c r="E252" i="4"/>
  <c r="D248" i="1" s="1"/>
  <c r="G248" i="1" s="1"/>
  <c r="G255" i="1"/>
  <c r="F259" i="4"/>
  <c r="H256" i="1"/>
  <c r="H234" i="1"/>
  <c r="H233" i="1"/>
  <c r="H232" i="1"/>
  <c r="G229" i="1"/>
  <c r="G227" i="1"/>
  <c r="E224" i="4"/>
  <c r="D220" i="1" s="1"/>
  <c r="H228" i="1"/>
  <c r="D211" i="1"/>
  <c r="G215" i="1"/>
  <c r="H206" i="1"/>
  <c r="H192" i="1"/>
  <c r="G191" i="1"/>
  <c r="G189" i="1"/>
  <c r="G187" i="1"/>
  <c r="F223" i="9"/>
  <c r="H184" i="1"/>
  <c r="F222" i="9"/>
  <c r="B222" i="9" s="1"/>
  <c r="F188" i="4"/>
  <c r="E46" i="9"/>
  <c r="B46" i="9" s="1"/>
  <c r="F221" i="9"/>
  <c r="B221" i="9" s="1"/>
  <c r="H182" i="1"/>
  <c r="G181" i="1"/>
  <c r="H180" i="1"/>
  <c r="E43" i="9"/>
  <c r="B43" i="9" s="1"/>
  <c r="E42" i="9"/>
  <c r="B42" i="9" s="1"/>
  <c r="G177" i="1"/>
  <c r="G173" i="1"/>
  <c r="H173" i="1"/>
  <c r="F177" i="4"/>
  <c r="H174" i="1"/>
  <c r="H172" i="1"/>
  <c r="G169" i="1"/>
  <c r="H165" i="1"/>
  <c r="E163" i="4"/>
  <c r="D159" i="1" s="1"/>
  <c r="G159" i="1" s="1"/>
  <c r="H166" i="1"/>
  <c r="G163" i="1"/>
  <c r="D160" i="1"/>
  <c r="G160" i="1" s="1"/>
  <c r="G161" i="1"/>
  <c r="G155" i="1"/>
  <c r="E40" i="9"/>
  <c r="B40" i="9" s="1"/>
  <c r="H154" i="1"/>
  <c r="G149" i="1"/>
  <c r="H149" i="1"/>
  <c r="H150" i="1"/>
  <c r="G123" i="1"/>
  <c r="G121" i="1"/>
  <c r="H120" i="1"/>
  <c r="H118" i="1"/>
  <c r="H116" i="1"/>
  <c r="H113" i="1"/>
  <c r="G111" i="1"/>
  <c r="H108" i="1"/>
  <c r="F112" i="4"/>
  <c r="E106" i="4"/>
  <c r="D102" i="1" s="1"/>
  <c r="G102" i="1" s="1"/>
  <c r="H102" i="1"/>
  <c r="D103" i="1"/>
  <c r="H103" i="1" s="1"/>
  <c r="F107" i="4"/>
  <c r="H106" i="1"/>
  <c r="G103" i="1"/>
  <c r="G105" i="1"/>
  <c r="G93" i="1"/>
  <c r="F91" i="4"/>
  <c r="G89" i="1"/>
  <c r="G87" i="1"/>
  <c r="H88" i="1"/>
  <c r="H84" i="1"/>
  <c r="H79" i="1"/>
  <c r="G59" i="1"/>
  <c r="E27" i="9"/>
  <c r="B27" i="9" s="1"/>
  <c r="H56" i="1"/>
  <c r="G23" i="1"/>
  <c r="D19" i="1"/>
  <c r="E24" i="9"/>
  <c r="B24" i="9" s="1"/>
  <c r="F214" i="9"/>
  <c r="B214" i="9" s="1"/>
  <c r="E7" i="4"/>
  <c r="D3" i="1" s="1"/>
  <c r="H3" i="1" s="1"/>
  <c r="H20" i="1"/>
  <c r="G7" i="1"/>
  <c r="H6" i="1"/>
  <c r="G5" i="1"/>
  <c r="F8" i="4"/>
  <c r="H4" i="1"/>
  <c r="E303" i="9"/>
  <c r="B217" i="9"/>
  <c r="E32" i="9"/>
  <c r="B32" i="9" s="1"/>
  <c r="B215" i="9"/>
  <c r="E296" i="9"/>
  <c r="B296" i="9" s="1"/>
  <c r="E298" i="9"/>
  <c r="B298" i="9" s="1"/>
  <c r="G304" i="1"/>
  <c r="H369" i="1"/>
  <c r="G369" i="1"/>
  <c r="G390" i="1"/>
  <c r="H259" i="1"/>
  <c r="G259" i="1"/>
  <c r="G264" i="1"/>
  <c r="H267" i="1"/>
  <c r="G267" i="1"/>
  <c r="G272" i="1"/>
  <c r="H275" i="1"/>
  <c r="G275" i="1"/>
  <c r="G280" i="1"/>
  <c r="H283" i="1"/>
  <c r="G283" i="1"/>
  <c r="H288" i="1"/>
  <c r="H296" i="1"/>
  <c r="G310" i="1"/>
  <c r="H313" i="1"/>
  <c r="G313" i="1"/>
  <c r="G318" i="1"/>
  <c r="H321" i="1"/>
  <c r="G321" i="1"/>
  <c r="G326" i="1"/>
  <c r="H329" i="1"/>
  <c r="G329" i="1"/>
  <c r="G334" i="1"/>
  <c r="H337" i="1"/>
  <c r="G337" i="1"/>
  <c r="G342" i="1"/>
  <c r="G350" i="1"/>
  <c r="H353" i="1"/>
  <c r="G353" i="1"/>
  <c r="H366" i="1"/>
  <c r="H374" i="1"/>
  <c r="H382" i="1"/>
  <c r="H398" i="1"/>
  <c r="H269" i="1"/>
  <c r="G269" i="1"/>
  <c r="H277" i="1"/>
  <c r="G277" i="1"/>
  <c r="H331" i="1"/>
  <c r="G331" i="1"/>
  <c r="H291" i="1"/>
  <c r="G291" i="1"/>
  <c r="H299" i="1"/>
  <c r="G299" i="1"/>
  <c r="H361" i="1"/>
  <c r="G361" i="1"/>
  <c r="G257" i="1"/>
  <c r="H289" i="1"/>
  <c r="G289" i="1"/>
  <c r="G294" i="1"/>
  <c r="H297" i="1"/>
  <c r="G297" i="1"/>
  <c r="G302" i="1"/>
  <c r="H305" i="1"/>
  <c r="G305" i="1"/>
  <c r="H359" i="1"/>
  <c r="G359" i="1"/>
  <c r="G364" i="1"/>
  <c r="H367" i="1"/>
  <c r="G367" i="1"/>
  <c r="G372" i="1"/>
  <c r="H375" i="1"/>
  <c r="G375" i="1"/>
  <c r="G380" i="1"/>
  <c r="H383" i="1"/>
  <c r="G383" i="1"/>
  <c r="G388" i="1"/>
  <c r="H391" i="1"/>
  <c r="G391" i="1"/>
  <c r="G396" i="1"/>
  <c r="H399" i="1"/>
  <c r="G399" i="1"/>
  <c r="H355" i="1"/>
  <c r="G355" i="1"/>
  <c r="H385" i="1"/>
  <c r="G385" i="1"/>
  <c r="H401" i="1"/>
  <c r="G401" i="1"/>
  <c r="H265" i="1"/>
  <c r="G265" i="1"/>
  <c r="H273" i="1"/>
  <c r="G273" i="1"/>
  <c r="H281" i="1"/>
  <c r="G281" i="1"/>
  <c r="H311" i="1"/>
  <c r="G311" i="1"/>
  <c r="H319" i="1"/>
  <c r="G319" i="1"/>
  <c r="H327" i="1"/>
  <c r="G327" i="1"/>
  <c r="H335" i="1"/>
  <c r="G335" i="1"/>
  <c r="H343" i="1"/>
  <c r="G343" i="1"/>
  <c r="H351" i="1"/>
  <c r="G351" i="1"/>
  <c r="H315" i="1"/>
  <c r="G315" i="1"/>
  <c r="H295" i="1"/>
  <c r="G295" i="1"/>
  <c r="H303" i="1"/>
  <c r="G303" i="1"/>
  <c r="H365" i="1"/>
  <c r="G365" i="1"/>
  <c r="H373" i="1"/>
  <c r="G373" i="1"/>
  <c r="H381" i="1"/>
  <c r="G381" i="1"/>
  <c r="H389" i="1"/>
  <c r="G389" i="1"/>
  <c r="H397" i="1"/>
  <c r="G397" i="1"/>
  <c r="I1448" i="1"/>
  <c r="H261" i="1"/>
  <c r="G261" i="1"/>
  <c r="H307" i="1"/>
  <c r="G307" i="1"/>
  <c r="H323" i="1"/>
  <c r="G323" i="1"/>
  <c r="H339" i="1"/>
  <c r="G339" i="1"/>
  <c r="H347" i="1"/>
  <c r="G347" i="1"/>
  <c r="H377" i="1"/>
  <c r="G377" i="1"/>
  <c r="H393" i="1"/>
  <c r="G393" i="1"/>
  <c r="H263" i="1"/>
  <c r="G263" i="1"/>
  <c r="H271" i="1"/>
  <c r="G271" i="1"/>
  <c r="H279" i="1"/>
  <c r="G279" i="1"/>
  <c r="H309" i="1"/>
  <c r="G309" i="1"/>
  <c r="H317" i="1"/>
  <c r="G317" i="1"/>
  <c r="H325" i="1"/>
  <c r="G325" i="1"/>
  <c r="H333" i="1"/>
  <c r="G333" i="1"/>
  <c r="H341" i="1"/>
  <c r="G341" i="1"/>
  <c r="H349" i="1"/>
  <c r="G349" i="1"/>
  <c r="H357" i="1"/>
  <c r="G357" i="1"/>
  <c r="H301" i="1"/>
  <c r="G301" i="1"/>
  <c r="H363" i="1"/>
  <c r="G363" i="1"/>
  <c r="H371" i="1"/>
  <c r="G371" i="1"/>
  <c r="H379" i="1"/>
  <c r="G379" i="1"/>
  <c r="H387" i="1"/>
  <c r="G387" i="1"/>
  <c r="H395" i="1"/>
  <c r="G395" i="1"/>
  <c r="H1444" i="1"/>
  <c r="G1444" i="1"/>
  <c r="I1444" i="1" s="1"/>
  <c r="J1444" i="1"/>
  <c r="H1457" i="1"/>
  <c r="G1457" i="1"/>
  <c r="J1457" i="1"/>
  <c r="H1474" i="1"/>
  <c r="G1474" i="1"/>
  <c r="I1474" i="1" s="1"/>
  <c r="J1474" i="1"/>
  <c r="H1477" i="1"/>
  <c r="G1477" i="1"/>
  <c r="J1477" i="1"/>
  <c r="F421" i="4"/>
  <c r="D420" i="4"/>
  <c r="C415" i="1"/>
  <c r="H1447" i="1"/>
  <c r="G1447" i="1"/>
  <c r="J1447" i="1"/>
  <c r="H1506" i="1"/>
  <c r="G1506" i="1"/>
  <c r="G1511" i="1"/>
  <c r="D606" i="1"/>
  <c r="E593" i="4"/>
  <c r="D587" i="1" s="1"/>
  <c r="F625" i="4"/>
  <c r="C619" i="1"/>
  <c r="I1439" i="1"/>
  <c r="H1498" i="1"/>
  <c r="G1498" i="1"/>
  <c r="H1522" i="1"/>
  <c r="G1522" i="1"/>
  <c r="H1530" i="1"/>
  <c r="G1530" i="1"/>
  <c r="H1538" i="1"/>
  <c r="G1538" i="1"/>
  <c r="H1546" i="1"/>
  <c r="G1546" i="1"/>
  <c r="G1503" i="1"/>
  <c r="G1527" i="1"/>
  <c r="H1554" i="1"/>
  <c r="G1554" i="1"/>
  <c r="H1562" i="1"/>
  <c r="G1562" i="1"/>
  <c r="H1570" i="1"/>
  <c r="G1570" i="1"/>
  <c r="E567" i="4"/>
  <c r="D561" i="1" s="1"/>
  <c r="D562" i="1"/>
  <c r="F574" i="4"/>
  <c r="C568" i="1"/>
  <c r="H1440" i="1"/>
  <c r="G1440" i="1"/>
  <c r="I1440" i="1" s="1"/>
  <c r="J1440" i="1"/>
  <c r="H1468" i="1"/>
  <c r="G1468" i="1"/>
  <c r="I1468" i="1" s="1"/>
  <c r="J1468" i="1"/>
  <c r="G1475" i="1"/>
  <c r="G1478" i="1"/>
  <c r="I1478" i="1" s="1"/>
  <c r="H1482" i="1"/>
  <c r="G1482" i="1"/>
  <c r="H1490" i="1"/>
  <c r="G1490" i="1"/>
  <c r="G1519" i="1"/>
  <c r="H1578" i="1"/>
  <c r="G1578" i="1"/>
  <c r="E82" i="4"/>
  <c r="D78" i="1" s="1"/>
  <c r="G78" i="1" s="1"/>
  <c r="H1451" i="1"/>
  <c r="G1451" i="1"/>
  <c r="J1451" i="1"/>
  <c r="H1454" i="1"/>
  <c r="G1454" i="1"/>
  <c r="H1461" i="1"/>
  <c r="G1461" i="1"/>
  <c r="H1514" i="1"/>
  <c r="G1514" i="1"/>
  <c r="G1559" i="1"/>
  <c r="G1567" i="1"/>
  <c r="D991" i="1"/>
  <c r="E12" i="5"/>
  <c r="I1443" i="1"/>
  <c r="H1464" i="1"/>
  <c r="G1464" i="1"/>
  <c r="I1464" i="1" s="1"/>
  <c r="J1464" i="1"/>
  <c r="J1452" i="1"/>
  <c r="G1487" i="1"/>
  <c r="F51" i="4"/>
  <c r="D50" i="4"/>
  <c r="D6" i="4" s="1"/>
  <c r="E152" i="4"/>
  <c r="H21" i="9" s="1"/>
  <c r="H1415" i="1"/>
  <c r="H1417" i="1"/>
  <c r="H1419" i="1"/>
  <c r="H1421" i="1"/>
  <c r="H1423" i="1"/>
  <c r="H1425" i="1"/>
  <c r="H1427" i="1"/>
  <c r="H1429" i="1"/>
  <c r="H1431" i="1"/>
  <c r="H1433" i="1"/>
  <c r="H1439" i="1"/>
  <c r="H1443" i="1"/>
  <c r="G1446" i="1"/>
  <c r="I1446" i="1" s="1"/>
  <c r="G1450" i="1"/>
  <c r="I1450" i="1" s="1"/>
  <c r="G1460" i="1"/>
  <c r="I1460" i="1" s="1"/>
  <c r="G1463" i="1"/>
  <c r="I1463" i="1" s="1"/>
  <c r="G1476" i="1"/>
  <c r="I1476" i="1" s="1"/>
  <c r="H1480" i="1"/>
  <c r="H1496" i="1"/>
  <c r="G1507" i="1"/>
  <c r="H1512" i="1"/>
  <c r="G1523" i="1"/>
  <c r="G1531" i="1"/>
  <c r="G290" i="9"/>
  <c r="F88" i="5"/>
  <c r="D42" i="8"/>
  <c r="C1056" i="1"/>
  <c r="C1112" i="1"/>
  <c r="C1438" i="1"/>
  <c r="G1442" i="1"/>
  <c r="I1442" i="1" s="1"/>
  <c r="G1494" i="1"/>
  <c r="G1502" i="1"/>
  <c r="G1510" i="1"/>
  <c r="G1526" i="1"/>
  <c r="G1534" i="1"/>
  <c r="G1542" i="1"/>
  <c r="G1550" i="1"/>
  <c r="G1558" i="1"/>
  <c r="G1566" i="1"/>
  <c r="G1574" i="1"/>
  <c r="G197" i="9"/>
  <c r="E197" i="9" s="1"/>
  <c r="B197" i="9" s="1"/>
  <c r="G193" i="9"/>
  <c r="E193" i="9" s="1"/>
  <c r="B193" i="9" s="1"/>
  <c r="F83" i="4"/>
  <c r="F364" i="4"/>
  <c r="D363" i="4"/>
  <c r="F460" i="4"/>
  <c r="F473" i="4"/>
  <c r="D472" i="4"/>
  <c r="D7" i="5"/>
  <c r="F119" i="5"/>
  <c r="D118" i="5"/>
  <c r="J1439" i="1"/>
  <c r="J1443" i="1"/>
  <c r="G1449" i="1"/>
  <c r="I1449" i="1" s="1"/>
  <c r="G1455" i="1"/>
  <c r="I1455" i="1" s="1"/>
  <c r="G1462" i="1"/>
  <c r="I1462" i="1" s="1"/>
  <c r="G1466" i="1"/>
  <c r="I1466" i="1" s="1"/>
  <c r="C1469" i="1"/>
  <c r="G1472" i="1"/>
  <c r="I1472" i="1" s="1"/>
  <c r="G1479" i="1"/>
  <c r="I1479" i="1" s="1"/>
  <c r="F120" i="4"/>
  <c r="F134" i="4"/>
  <c r="F159" i="4"/>
  <c r="E363" i="4"/>
  <c r="D358" i="1" s="1"/>
  <c r="F402" i="4"/>
  <c r="E472" i="4"/>
  <c r="D466" i="1" s="1"/>
  <c r="E528" i="4"/>
  <c r="D567" i="4"/>
  <c r="F593" i="4"/>
  <c r="F13" i="5"/>
  <c r="F207" i="5"/>
  <c r="D238" i="5"/>
  <c r="E5" i="7"/>
  <c r="B31" i="9"/>
  <c r="G316" i="9"/>
  <c r="E316" i="9" s="1"/>
  <c r="E420" i="4"/>
  <c r="G310" i="9"/>
  <c r="E310" i="9" s="1"/>
  <c r="B310" i="9" s="1"/>
  <c r="F190" i="5"/>
  <c r="F246" i="5"/>
  <c r="D245" i="5"/>
  <c r="C1235" i="1"/>
  <c r="C1437" i="1"/>
  <c r="H1448" i="1"/>
  <c r="H1452" i="1"/>
  <c r="I1452" i="1" s="1"/>
  <c r="H1458" i="1"/>
  <c r="I1458" i="1" s="1"/>
  <c r="H1465" i="1"/>
  <c r="I1465" i="1" s="1"/>
  <c r="H1471" i="1"/>
  <c r="I1471" i="1" s="1"/>
  <c r="D133" i="4"/>
  <c r="E643" i="4"/>
  <c r="D637" i="1" s="1"/>
  <c r="H308" i="9"/>
  <c r="E308" i="9" s="1"/>
  <c r="B308" i="9" s="1"/>
  <c r="E176" i="5"/>
  <c r="F5" i="6"/>
  <c r="D35" i="6"/>
  <c r="G166" i="9"/>
  <c r="D1215" i="1"/>
  <c r="G1485" i="1"/>
  <c r="G1493" i="1"/>
  <c r="G1509" i="1"/>
  <c r="H29" i="3"/>
  <c r="G209" i="9"/>
  <c r="E209" i="9" s="1"/>
  <c r="B209" i="9" s="1"/>
  <c r="G201" i="9"/>
  <c r="E201" i="9" s="1"/>
  <c r="B201" i="9" s="1"/>
  <c r="F196" i="4"/>
  <c r="F225" i="4"/>
  <c r="D224" i="4"/>
  <c r="D151" i="4" s="1"/>
  <c r="F312" i="4"/>
  <c r="D311" i="4"/>
  <c r="D87" i="5"/>
  <c r="F177" i="5"/>
  <c r="F169" i="4"/>
  <c r="E146" i="5"/>
  <c r="E68" i="5" s="1"/>
  <c r="H291" i="9"/>
  <c r="E291" i="9" s="1"/>
  <c r="B291" i="9" s="1"/>
  <c r="F206" i="5"/>
  <c r="F6" i="6"/>
  <c r="F36" i="6"/>
  <c r="F107" i="6"/>
  <c r="D114" i="6"/>
  <c r="H290" i="9"/>
  <c r="F149" i="5"/>
  <c r="D176" i="5"/>
  <c r="E53" i="9"/>
  <c r="B53" i="9" s="1"/>
  <c r="E77" i="9"/>
  <c r="B77" i="9" s="1"/>
  <c r="E109" i="9"/>
  <c r="B109" i="9" s="1"/>
  <c r="B231" i="9"/>
  <c r="B256" i="9"/>
  <c r="E30" i="9"/>
  <c r="B30" i="9" s="1"/>
  <c r="E133" i="9"/>
  <c r="B133" i="9" s="1"/>
  <c r="E149" i="9"/>
  <c r="B149" i="9" s="1"/>
  <c r="G195" i="9"/>
  <c r="E195" i="9" s="1"/>
  <c r="B195" i="9" s="1"/>
  <c r="G199" i="9"/>
  <c r="E199" i="9" s="1"/>
  <c r="B199" i="9" s="1"/>
  <c r="G203" i="9"/>
  <c r="E203" i="9" s="1"/>
  <c r="B203" i="9" s="1"/>
  <c r="G207" i="9"/>
  <c r="E207" i="9" s="1"/>
  <c r="B207" i="9" s="1"/>
  <c r="G211" i="9"/>
  <c r="E211" i="9" s="1"/>
  <c r="B211" i="9" s="1"/>
  <c r="B223" i="9"/>
  <c r="B242" i="9"/>
  <c r="B248" i="9"/>
  <c r="F416" i="4"/>
  <c r="I10" i="9"/>
  <c r="B234" i="9"/>
  <c r="B69" i="9"/>
  <c r="B226" i="9"/>
  <c r="E93" i="9"/>
  <c r="B93" i="9" s="1"/>
  <c r="E125" i="9"/>
  <c r="B125" i="9" s="1"/>
  <c r="B218" i="9"/>
  <c r="B224" i="9"/>
  <c r="F232" i="9"/>
  <c r="B232" i="9" s="1"/>
  <c r="B263" i="9"/>
  <c r="B271" i="9"/>
  <c r="F277" i="9"/>
  <c r="E143" i="9"/>
  <c r="B143" i="9" s="1"/>
  <c r="G165" i="9"/>
  <c r="E165" i="9" s="1"/>
  <c r="B165" i="9" s="1"/>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M213" i="9"/>
  <c r="F213" i="9" s="1"/>
  <c r="B213" i="9" s="1"/>
  <c r="G164" i="9"/>
  <c r="E164" i="9" s="1"/>
  <c r="B164" i="9" s="1"/>
  <c r="G162" i="9"/>
  <c r="E162" i="9" s="1"/>
  <c r="B162"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E85" i="9"/>
  <c r="B85" i="9" s="1"/>
  <c r="E117" i="9"/>
  <c r="B117" i="9" s="1"/>
  <c r="E141" i="9"/>
  <c r="B141" i="9" s="1"/>
  <c r="E157" i="9"/>
  <c r="B157" i="9" s="1"/>
  <c r="F216" i="9"/>
  <c r="B216" i="9" s="1"/>
  <c r="B247" i="9"/>
  <c r="E293" i="9"/>
  <c r="B293" i="9" s="1"/>
  <c r="E301" i="9"/>
  <c r="B301" i="9" s="1"/>
  <c r="B303" i="9"/>
  <c r="G313" i="9" l="1"/>
  <c r="E313" i="9" s="1"/>
  <c r="B313" i="9" s="1"/>
  <c r="D43" i="8"/>
  <c r="C1524" i="1"/>
  <c r="G1501" i="1"/>
  <c r="H19" i="9"/>
  <c r="E19" i="9" s="1"/>
  <c r="B19" i="9" s="1"/>
  <c r="D1408" i="1"/>
  <c r="I27" i="3"/>
  <c r="E141" i="6"/>
  <c r="D1435" i="1" s="1"/>
  <c r="H1383" i="1"/>
  <c r="G1383" i="1"/>
  <c r="F89" i="6"/>
  <c r="H1355" i="1"/>
  <c r="G1355" i="1"/>
  <c r="H1299" i="1"/>
  <c r="G1299" i="1"/>
  <c r="H1300" i="1"/>
  <c r="G1300" i="1"/>
  <c r="E237" i="5"/>
  <c r="I23" i="3" s="1"/>
  <c r="H1113" i="1"/>
  <c r="G1113" i="1"/>
  <c r="H1047" i="1"/>
  <c r="G1047" i="1"/>
  <c r="G413" i="1"/>
  <c r="H413" i="1"/>
  <c r="G638" i="1"/>
  <c r="H638" i="1"/>
  <c r="G260" i="1"/>
  <c r="H260" i="1"/>
  <c r="F263" i="4"/>
  <c r="H248" i="1"/>
  <c r="F252" i="4"/>
  <c r="H211" i="1"/>
  <c r="G211" i="1"/>
  <c r="H159" i="1"/>
  <c r="F163" i="4"/>
  <c r="H160" i="1"/>
  <c r="F152" i="4"/>
  <c r="G21" i="9"/>
  <c r="E21" i="9" s="1"/>
  <c r="F106" i="4"/>
  <c r="F82" i="4"/>
  <c r="E6" i="4"/>
  <c r="I16" i="3" s="1"/>
  <c r="F7" i="4"/>
  <c r="G3" i="1"/>
  <c r="G19" i="1"/>
  <c r="H19" i="1"/>
  <c r="H16" i="3"/>
  <c r="C2" i="1"/>
  <c r="D289" i="4"/>
  <c r="H17" i="3"/>
  <c r="C147" i="1"/>
  <c r="G318" i="9"/>
  <c r="E318" i="9" s="1"/>
  <c r="C985" i="1"/>
  <c r="H20" i="3"/>
  <c r="H606" i="1"/>
  <c r="G606" i="1"/>
  <c r="F472" i="4"/>
  <c r="C466" i="1"/>
  <c r="K1451" i="9"/>
  <c r="G314" i="9"/>
  <c r="E314" i="9" s="1"/>
  <c r="B314" i="9" s="1"/>
  <c r="C1517" i="1"/>
  <c r="I34" i="3"/>
  <c r="F643" i="4"/>
  <c r="G415" i="1"/>
  <c r="H415" i="1"/>
  <c r="F114" i="6"/>
  <c r="H27" i="3"/>
  <c r="C1408" i="1"/>
  <c r="D141" i="6"/>
  <c r="D1153" i="1"/>
  <c r="I22" i="3"/>
  <c r="B316" i="9"/>
  <c r="E315" i="9"/>
  <c r="I10" i="3" s="1"/>
  <c r="E7" i="5"/>
  <c r="D990" i="1"/>
  <c r="F12" i="5"/>
  <c r="H562" i="1"/>
  <c r="G562" i="1"/>
  <c r="F420" i="4"/>
  <c r="C414" i="1"/>
  <c r="F245" i="5"/>
  <c r="C1222" i="1"/>
  <c r="F567" i="4"/>
  <c r="C561" i="1"/>
  <c r="D528" i="4"/>
  <c r="E290" i="9"/>
  <c r="B290" i="9" s="1"/>
  <c r="G991" i="1"/>
  <c r="H991" i="1"/>
  <c r="F176" i="5"/>
  <c r="C1153" i="1"/>
  <c r="H22" i="3"/>
  <c r="F87" i="5"/>
  <c r="C1065" i="1"/>
  <c r="G637" i="1"/>
  <c r="H637" i="1"/>
  <c r="G1437" i="1"/>
  <c r="H1437" i="1"/>
  <c r="E636" i="4"/>
  <c r="D630" i="1" s="1"/>
  <c r="D522" i="1"/>
  <c r="F363" i="4"/>
  <c r="C358" i="1"/>
  <c r="H1438" i="1"/>
  <c r="G1438" i="1"/>
  <c r="D350" i="4"/>
  <c r="F311" i="4"/>
  <c r="C306" i="1"/>
  <c r="E166" i="9"/>
  <c r="B166" i="9" s="1"/>
  <c r="D298" i="4"/>
  <c r="D412" i="4" s="1"/>
  <c r="G1235" i="1"/>
  <c r="H1235" i="1"/>
  <c r="H1112" i="1"/>
  <c r="G1112" i="1"/>
  <c r="I1451" i="1"/>
  <c r="D68" i="5"/>
  <c r="H619" i="1"/>
  <c r="G619" i="1"/>
  <c r="I1457" i="1"/>
  <c r="E635" i="4"/>
  <c r="D629" i="1" s="1"/>
  <c r="D414" i="1"/>
  <c r="F146" i="5"/>
  <c r="D1124" i="1"/>
  <c r="H25" i="3"/>
  <c r="C1329" i="1"/>
  <c r="F35" i="6"/>
  <c r="F133" i="4"/>
  <c r="C129" i="1"/>
  <c r="I29" i="3"/>
  <c r="D1436" i="1"/>
  <c r="H1469" i="1"/>
  <c r="G1469" i="1"/>
  <c r="F118" i="5"/>
  <c r="C1096" i="1"/>
  <c r="H1056" i="1"/>
  <c r="G1056" i="1"/>
  <c r="E350" i="4"/>
  <c r="F50" i="4"/>
  <c r="C46" i="1"/>
  <c r="G568" i="1"/>
  <c r="H568" i="1"/>
  <c r="I21" i="3"/>
  <c r="D1046" i="1"/>
  <c r="F224" i="4"/>
  <c r="C220" i="1"/>
  <c r="F238" i="5"/>
  <c r="D237" i="5"/>
  <c r="D175" i="5" s="1"/>
  <c r="C1215" i="1"/>
  <c r="E151" i="4"/>
  <c r="D148" i="1"/>
  <c r="H587" i="1"/>
  <c r="G587" i="1"/>
  <c r="I1447" i="1"/>
  <c r="I1477" i="1"/>
  <c r="H78" i="1"/>
  <c r="H1524" i="1" l="1"/>
  <c r="G1524" i="1"/>
  <c r="C1518" i="1"/>
  <c r="I35" i="3"/>
  <c r="I28" i="3"/>
  <c r="D1214" i="1"/>
  <c r="E175" i="5"/>
  <c r="D1152" i="1" s="1"/>
  <c r="E412" i="4"/>
  <c r="E639" i="4" s="1"/>
  <c r="F6" i="4"/>
  <c r="D2" i="1"/>
  <c r="H2" i="1" s="1"/>
  <c r="D639" i="4"/>
  <c r="C407" i="1"/>
  <c r="C1152" i="1"/>
  <c r="F68" i="5"/>
  <c r="H21" i="3"/>
  <c r="C1046" i="1"/>
  <c r="G466" i="1"/>
  <c r="H466" i="1"/>
  <c r="D6" i="5"/>
  <c r="D291" i="4"/>
  <c r="D413" i="4"/>
  <c r="C285" i="1"/>
  <c r="G220" i="1"/>
  <c r="H220" i="1"/>
  <c r="E408" i="4"/>
  <c r="D403" i="1" s="1"/>
  <c r="D345" i="1"/>
  <c r="E407" i="4"/>
  <c r="D402" i="1" s="1"/>
  <c r="H1436" i="1"/>
  <c r="G1436" i="1"/>
  <c r="D408" i="4"/>
  <c r="F350" i="4"/>
  <c r="C345" i="1"/>
  <c r="E6" i="5"/>
  <c r="D985" i="1"/>
  <c r="H985" i="1" s="1"/>
  <c r="I20" i="3"/>
  <c r="G1153" i="1"/>
  <c r="H1153" i="1"/>
  <c r="H1222" i="1"/>
  <c r="G1222" i="1"/>
  <c r="E312" i="9"/>
  <c r="G1215" i="1"/>
  <c r="H1215" i="1"/>
  <c r="F237" i="5"/>
  <c r="H23" i="3"/>
  <c r="C1214" i="1"/>
  <c r="D636" i="4"/>
  <c r="F528" i="4"/>
  <c r="C522" i="1"/>
  <c r="H561" i="1"/>
  <c r="G561" i="1"/>
  <c r="B21" i="9"/>
  <c r="H129" i="1"/>
  <c r="G129" i="1"/>
  <c r="E317" i="9"/>
  <c r="B318" i="9"/>
  <c r="G1329" i="1"/>
  <c r="H1329" i="1"/>
  <c r="H9" i="3"/>
  <c r="H46" i="1"/>
  <c r="G46" i="1"/>
  <c r="H306" i="1"/>
  <c r="G306" i="1"/>
  <c r="H1124" i="1"/>
  <c r="G1124" i="1"/>
  <c r="H358" i="1"/>
  <c r="G358" i="1"/>
  <c r="G1065" i="1"/>
  <c r="H1065" i="1"/>
  <c r="H414" i="1"/>
  <c r="G414" i="1"/>
  <c r="G148" i="1"/>
  <c r="H148" i="1"/>
  <c r="I17" i="3"/>
  <c r="E289" i="4"/>
  <c r="D147" i="1"/>
  <c r="H147" i="1" s="1"/>
  <c r="H1096" i="1"/>
  <c r="G1096" i="1"/>
  <c r="F298" i="4"/>
  <c r="D407" i="4"/>
  <c r="C293" i="1"/>
  <c r="F141" i="6"/>
  <c r="C1435" i="1"/>
  <c r="H28" i="3"/>
  <c r="H1517" i="1"/>
  <c r="G1517" i="1"/>
  <c r="H11" i="3"/>
  <c r="F7" i="5"/>
  <c r="D290" i="4"/>
  <c r="D635" i="4"/>
  <c r="G990" i="1"/>
  <c r="H990" i="1"/>
  <c r="H1408" i="1"/>
  <c r="G1408" i="1"/>
  <c r="F151" i="4"/>
  <c r="G2" i="1" l="1"/>
  <c r="G1518" i="1"/>
  <c r="H1518" i="1"/>
  <c r="F175" i="5"/>
  <c r="G985" i="1"/>
  <c r="F412" i="4"/>
  <c r="D407" i="1"/>
  <c r="H407" i="1" s="1"/>
  <c r="F636" i="4"/>
  <c r="C630" i="1"/>
  <c r="F408" i="4"/>
  <c r="C403" i="1"/>
  <c r="G1435" i="1"/>
  <c r="H1435" i="1"/>
  <c r="E413" i="4"/>
  <c r="F413" i="4" s="1"/>
  <c r="E291" i="4"/>
  <c r="D287" i="1" s="1"/>
  <c r="D285" i="1"/>
  <c r="H285" i="1" s="1"/>
  <c r="E290" i="4"/>
  <c r="F290" i="4" s="1"/>
  <c r="H1214" i="1"/>
  <c r="G1214" i="1"/>
  <c r="D640" i="4"/>
  <c r="D415" i="4"/>
  <c r="C408" i="1"/>
  <c r="F291" i="4"/>
  <c r="C287" i="1"/>
  <c r="H1152" i="1"/>
  <c r="G1152" i="1"/>
  <c r="K3" i="9"/>
  <c r="I9" i="3"/>
  <c r="D633" i="1"/>
  <c r="F289" i="4"/>
  <c r="G278" i="9"/>
  <c r="G285" i="9"/>
  <c r="E285" i="9" s="1"/>
  <c r="B285" i="9" s="1"/>
  <c r="F6" i="5"/>
  <c r="C984" i="1"/>
  <c r="F635" i="4"/>
  <c r="C629" i="1"/>
  <c r="N3" i="9"/>
  <c r="I11" i="3"/>
  <c r="G147" i="1"/>
  <c r="D414" i="4"/>
  <c r="F407" i="4"/>
  <c r="C402" i="1"/>
  <c r="G522" i="1"/>
  <c r="H522" i="1"/>
  <c r="H345" i="1"/>
  <c r="G345" i="1"/>
  <c r="C286" i="1"/>
  <c r="H293" i="1"/>
  <c r="G293" i="1"/>
  <c r="H278" i="9"/>
  <c r="D984" i="1"/>
  <c r="H1046" i="1"/>
  <c r="G1046" i="1"/>
  <c r="F639" i="4"/>
  <c r="D641" i="4"/>
  <c r="C633" i="1"/>
  <c r="G285" i="1" l="1"/>
  <c r="G407" i="1"/>
  <c r="C634" i="1"/>
  <c r="D642" i="4"/>
  <c r="D645" i="4" s="1"/>
  <c r="C635" i="1"/>
  <c r="E278" i="9"/>
  <c r="H287" i="1"/>
  <c r="G287" i="1"/>
  <c r="H629" i="1"/>
  <c r="G629" i="1"/>
  <c r="D286" i="1"/>
  <c r="H286" i="1" s="1"/>
  <c r="H403" i="1"/>
  <c r="G403" i="1"/>
  <c r="G402" i="1"/>
  <c r="H402" i="1"/>
  <c r="H630" i="1"/>
  <c r="G630" i="1"/>
  <c r="C409" i="1"/>
  <c r="H8" i="3"/>
  <c r="H984" i="1"/>
  <c r="G984" i="1"/>
  <c r="G633" i="1"/>
  <c r="H633" i="1"/>
  <c r="C410" i="1"/>
  <c r="F415" i="4"/>
  <c r="E415" i="4"/>
  <c r="D410" i="1" s="1"/>
  <c r="E640" i="4"/>
  <c r="D408" i="1"/>
  <c r="H408" i="1" s="1"/>
  <c r="E414" i="4"/>
  <c r="D409" i="1" s="1"/>
  <c r="G286" i="1" l="1"/>
  <c r="C639" i="1"/>
  <c r="H18" i="3"/>
  <c r="G408" i="1"/>
  <c r="M3" i="9"/>
  <c r="H409" i="1"/>
  <c r="G409" i="1"/>
  <c r="H410" i="1"/>
  <c r="G410" i="1"/>
  <c r="D646" i="4"/>
  <c r="F642" i="4"/>
  <c r="C636" i="1"/>
  <c r="E642" i="4"/>
  <c r="D634" i="1"/>
  <c r="H634" i="1" s="1"/>
  <c r="E641" i="4"/>
  <c r="F414" i="4"/>
  <c r="E277" i="9"/>
  <c r="I8" i="3" s="1"/>
  <c r="B278" i="9"/>
  <c r="F640" i="4"/>
  <c r="H19" i="3" l="1"/>
  <c r="F646" i="4"/>
  <c r="C640" i="1"/>
  <c r="E645" i="4"/>
  <c r="D635" i="1"/>
  <c r="F641" i="4"/>
  <c r="G276" i="9"/>
  <c r="E276" i="9" s="1"/>
  <c r="B276" i="9" s="1"/>
  <c r="E646" i="4"/>
  <c r="D636" i="1"/>
  <c r="G636" i="1" s="1"/>
  <c r="G634" i="1"/>
  <c r="H636" i="1" l="1"/>
  <c r="H7" i="3"/>
  <c r="G635" i="1"/>
  <c r="H635" i="1"/>
  <c r="D639" i="1"/>
  <c r="I18" i="3"/>
  <c r="F645" i="4"/>
  <c r="I19" i="3"/>
  <c r="D640" i="1"/>
  <c r="G640" i="1" s="1"/>
  <c r="H640" i="1" l="1"/>
  <c r="G639" i="1"/>
  <c r="H639" i="1"/>
  <c r="J3" i="9"/>
  <c r="G274" i="9" l="1"/>
  <c r="L272" i="9"/>
  <c r="H274" i="9"/>
  <c r="G18" i="9"/>
  <c r="M272" i="9"/>
  <c r="H18" i="9"/>
  <c r="K9" i="9"/>
  <c r="L15" i="9"/>
  <c r="G16" i="9"/>
  <c r="I9" i="9"/>
  <c r="J7" i="9"/>
  <c r="J9" i="9"/>
  <c r="I8" i="9"/>
  <c r="M16" i="9"/>
  <c r="J13" i="9"/>
  <c r="L16" i="9"/>
  <c r="J6" i="9"/>
  <c r="K5" i="9"/>
  <c r="K10" i="9"/>
  <c r="K12" i="9"/>
  <c r="I7" i="9"/>
  <c r="I12" i="9"/>
  <c r="J10" i="9"/>
  <c r="J8" i="9"/>
  <c r="I13" i="9"/>
  <c r="I11" i="9"/>
  <c r="H15" i="9"/>
  <c r="H17" i="9"/>
  <c r="J17" i="9"/>
  <c r="K7" i="9"/>
  <c r="H16" i="9"/>
  <c r="K6" i="9"/>
  <c r="I5" i="9"/>
  <c r="J5" i="9"/>
  <c r="K13" i="9"/>
  <c r="G17" i="9"/>
  <c r="G15" i="9"/>
  <c r="K8" i="9"/>
  <c r="J12" i="9"/>
  <c r="M15" i="9"/>
  <c r="J11" i="9"/>
  <c r="K11" i="9"/>
  <c r="I17" i="9"/>
  <c r="I6" i="9"/>
  <c r="F272" i="9" l="1"/>
  <c r="B272" i="9" s="1"/>
  <c r="E15" i="9"/>
  <c r="E10" i="9"/>
  <c r="B10" i="9" s="1"/>
  <c r="E9" i="9"/>
  <c r="B9" i="9" s="1"/>
  <c r="F16" i="9"/>
  <c r="E7" i="9"/>
  <c r="B7" i="9" s="1"/>
  <c r="E11" i="9"/>
  <c r="B11" i="9" s="1"/>
  <c r="F15" i="9"/>
  <c r="E12" i="9"/>
  <c r="B12" i="9" s="1"/>
  <c r="E6" i="9"/>
  <c r="B6" i="9" s="1"/>
  <c r="E17" i="9"/>
  <c r="B17" i="9" s="1"/>
  <c r="E18" i="9"/>
  <c r="B18" i="9" s="1"/>
  <c r="E8" i="9"/>
  <c r="B8" i="9" s="1"/>
  <c r="E5" i="9"/>
  <c r="E13" i="9"/>
  <c r="B13" i="9" s="1"/>
  <c r="E16" i="9"/>
  <c r="E274" i="9"/>
  <c r="B16" i="9" l="1"/>
  <c r="F20" i="9"/>
  <c r="B15" i="9"/>
  <c r="F14" i="9"/>
  <c r="E14" i="9"/>
  <c r="B274" i="9"/>
  <c r="E20" i="9"/>
  <c r="I7" i="3" s="1"/>
  <c r="B5" i="9"/>
  <c r="E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<sst xmlns="http://schemas.openxmlformats.org/spreadsheetml/2006/main" count="4374" uniqueCount="3426">
  <si>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</si>
  <si>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</si>
  <si>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</si>
  <si>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</si>
  <si>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</si>
  <si>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</si>
  <si>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</si>
  <si>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</si>
  <si>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</si>
  <si>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</si>
  <si>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</si>
  <si>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</si>
  <si>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</si>
  <si>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</si>
  <si>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</si>
  <si>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</si>
  <si>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</si>
  <si>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</si>
  <si>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</si>
  <si>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</si>
  <si>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</si>
  <si>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</si>
  <si>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</si>
  <si>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</si>
  <si>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</si>
  <si>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</si>
  <si>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</si>
  <si>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</si>
  <si>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</si>
  <si>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</si>
  <si>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</si>
  <si>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ŠTRIGOVA</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</si>
  <si>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</si>
  <si>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</si>
  <si>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</si>
  <si>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</si>
  <si>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</si>
  <si>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</si>
  <si>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</si>
  <si>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</si>
  <si>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</si>
  <si>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</si>
  <si>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</si>
  <si>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</si>
  <si>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</si>
  <si>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</si>
  <si>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</si>
  <si>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</si>
  <si>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</si>
  <si>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33600 - OPĆINA ŠTRIGOVA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</si>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</sst>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2371630.2200000002</v>
      </c>
      <c r="D2" s="6">
        <f>'PR-RAS'!E6</f>
        <v>2123935.42</v>
      </c>
      <c r="E2" s="6">
        <v>0</v>
      </c>
      <c r="F2" s="6">
        <v>0</v>
      </c>
      <c r="G2" s="7">
        <f t="shared" ref="G2:G264" si="0">(B2/1000)*(C2*1+D2*2)</f>
        <v>6619.5010600000005</v>
      </c>
      <c r="H2" s="7">
        <f t="shared" ref="H2:H264" si="1">ABS(C2-ROUND(C2,0))+ABS(D2-ROUND(D2,0))</f>
        <v>0.64000000013038516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698883.31</v>
      </c>
      <c r="D3" s="1">
        <f>'PR-RAS'!E7</f>
        <v>934285.52</v>
      </c>
      <c r="E3" s="1">
        <v>0</v>
      </c>
      <c r="F3" s="1">
        <v>0</v>
      </c>
      <c r="G3" s="2">
        <f t="shared" si="0"/>
        <v>5134.9087</v>
      </c>
      <c r="H3" s="2">
        <f t="shared" si="1"/>
        <v>0.7900000000372529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600691.72</v>
      </c>
      <c r="D4" s="1">
        <f>'PR-RAS'!E8</f>
        <v>809533.27</v>
      </c>
      <c r="E4" s="1">
        <v>0</v>
      </c>
      <c r="F4" s="1">
        <v>0</v>
      </c>
      <c r="G4" s="2">
        <f t="shared" si="0"/>
        <v>6659.2747799999997</v>
      </c>
      <c r="H4" s="2">
        <f t="shared" si="1"/>
        <v>0.55000000004656613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602774.53</v>
      </c>
      <c r="D5" s="1">
        <f>'PR-RAS'!E9</f>
        <v>763013.54</v>
      </c>
      <c r="E5" s="1">
        <v>0</v>
      </c>
      <c r="F5" s="1">
        <v>0</v>
      </c>
      <c r="G5" s="2">
        <f t="shared" si="0"/>
        <v>8515.2064400000017</v>
      </c>
      <c r="H5" s="2">
        <f t="shared" si="1"/>
        <v>0.92999999993480742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42006.96</v>
      </c>
      <c r="D6" s="1">
        <f>'PR-RAS'!E10</f>
        <v>46655.68</v>
      </c>
      <c r="E6" s="1">
        <v>0</v>
      </c>
      <c r="F6" s="1">
        <v>0</v>
      </c>
      <c r="G6" s="2">
        <f t="shared" si="0"/>
        <v>676.59160000000008</v>
      </c>
      <c r="H6" s="2">
        <f t="shared" si="1"/>
        <v>0.36000000000058208</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16313.14</v>
      </c>
      <c r="D7" s="1">
        <f>'PR-RAS'!E11</f>
        <v>20804.330000000002</v>
      </c>
      <c r="E7" s="1">
        <v>0</v>
      </c>
      <c r="F7" s="1">
        <v>0</v>
      </c>
      <c r="G7" s="2">
        <f t="shared" si="0"/>
        <v>347.5308</v>
      </c>
      <c r="H7" s="2">
        <f t="shared" si="1"/>
        <v>0.47000000000116415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26900.46</v>
      </c>
      <c r="D8" s="1">
        <f>'PR-RAS'!E12</f>
        <v>48993.86</v>
      </c>
      <c r="E8" s="1">
        <v>0</v>
      </c>
      <c r="F8" s="1">
        <v>0</v>
      </c>
      <c r="G8" s="2">
        <f t="shared" si="0"/>
        <v>874.21726000000001</v>
      </c>
      <c r="H8" s="2">
        <f t="shared" si="1"/>
        <v>0.59999999999854481</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26286.98</v>
      </c>
      <c r="D9" s="1">
        <f>'PR-RAS'!E13</f>
        <v>83326.83</v>
      </c>
      <c r="E9" s="1">
        <v>0</v>
      </c>
      <c r="F9" s="1">
        <v>0</v>
      </c>
      <c r="G9" s="2">
        <f t="shared" si="0"/>
        <v>1543.5251200000002</v>
      </c>
      <c r="H9" s="2">
        <f t="shared" si="1"/>
        <v>0.18999999999869033</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113590.35</v>
      </c>
      <c r="D11" s="1">
        <f>'PR-RAS'!E15</f>
        <v>153260.97</v>
      </c>
      <c r="E11" s="1">
        <v>0</v>
      </c>
      <c r="F11" s="1">
        <v>0</v>
      </c>
      <c r="G11" s="2">
        <f t="shared" si="0"/>
        <v>4201.1229000000003</v>
      </c>
      <c r="H11" s="2">
        <f t="shared" si="1"/>
        <v>0.38000000000465661</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80100.800000000003</v>
      </c>
      <c r="D19" s="1">
        <f>'PR-RAS'!E23</f>
        <v>105987.19</v>
      </c>
      <c r="E19" s="1">
        <v>0</v>
      </c>
      <c r="F19" s="1">
        <v>0</v>
      </c>
      <c r="G19" s="2">
        <f t="shared" si="0"/>
        <v>5257.3532399999995</v>
      </c>
      <c r="H19" s="2">
        <f t="shared" si="1"/>
        <v>0.38999999999941792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16137.02</v>
      </c>
      <c r="D20" s="1">
        <f>'PR-RAS'!E24</f>
        <v>19248.96</v>
      </c>
      <c r="E20" s="1">
        <v>0</v>
      </c>
      <c r="F20" s="1">
        <v>0</v>
      </c>
      <c r="G20" s="2">
        <f t="shared" si="0"/>
        <v>1038.06386</v>
      </c>
      <c r="H20" s="2">
        <f t="shared" si="1"/>
        <v>6.0000000001309672E-2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63963.78</v>
      </c>
      <c r="D23" s="1">
        <f>'PR-RAS'!E27</f>
        <v>86738.23</v>
      </c>
      <c r="E23" s="1">
        <v>0</v>
      </c>
      <c r="F23" s="1">
        <v>0</v>
      </c>
      <c r="G23" s="2">
        <f t="shared" si="0"/>
        <v>5223.6852799999997</v>
      </c>
      <c r="H23" s="2">
        <f t="shared" si="1"/>
        <v>0.44999999999708962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18090.79</v>
      </c>
      <c r="D25" s="1">
        <f>'PR-RAS'!E29</f>
        <v>18765.060000000001</v>
      </c>
      <c r="E25" s="1">
        <v>0</v>
      </c>
      <c r="F25" s="1">
        <v>0</v>
      </c>
      <c r="G25" s="2">
        <f t="shared" si="0"/>
        <v>1334.9018400000002</v>
      </c>
      <c r="H25" s="2">
        <f t="shared" si="1"/>
        <v>0.27000000000043656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17910.5</v>
      </c>
      <c r="D27" s="1">
        <f>'PR-RAS'!E31</f>
        <v>18765.060000000001</v>
      </c>
      <c r="E27" s="1">
        <v>0</v>
      </c>
      <c r="F27" s="1">
        <v>0</v>
      </c>
      <c r="G27" s="2">
        <f t="shared" si="0"/>
        <v>1441.4561200000001</v>
      </c>
      <c r="H27" s="2">
        <f t="shared" si="1"/>
        <v>0.56000000000130967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180.29</v>
      </c>
      <c r="D29" s="1">
        <f>'PR-RAS'!E33</f>
        <v>0</v>
      </c>
      <c r="E29" s="1">
        <v>0</v>
      </c>
      <c r="F29" s="1">
        <v>0</v>
      </c>
      <c r="G29" s="2">
        <f t="shared" si="0"/>
        <v>5.0481199999999999</v>
      </c>
      <c r="H29" s="2">
        <f t="shared" si="1"/>
        <v>0.28999999999999204</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1083138.5399999998</v>
      </c>
      <c r="D46" s="1">
        <f>'PR-RAS'!E50</f>
        <v>650220.87999999989</v>
      </c>
      <c r="E46" s="1">
        <v>0</v>
      </c>
      <c r="F46" s="1">
        <v>0</v>
      </c>
      <c r="G46" s="2">
        <f t="shared" si="0"/>
        <v>107261.11349999999</v>
      </c>
      <c r="H46" s="2">
        <f t="shared" si="1"/>
        <v>0.58000000030733645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411359.25</v>
      </c>
      <c r="D50" s="1">
        <f>'PR-RAS'!E54</f>
        <v>0</v>
      </c>
      <c r="E50" s="1">
        <v>0</v>
      </c>
      <c r="F50" s="1">
        <v>0</v>
      </c>
      <c r="G50" s="2">
        <f t="shared" si="0"/>
        <v>20156.60325</v>
      </c>
      <c r="H50" s="2">
        <f t="shared" si="1"/>
        <v>0.25</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78707.64</v>
      </c>
      <c r="D53" s="1">
        <f>'PR-RAS'!E57</f>
        <v>0</v>
      </c>
      <c r="E53" s="1">
        <v>0</v>
      </c>
      <c r="F53" s="1">
        <v>0</v>
      </c>
      <c r="G53" s="2">
        <f t="shared" si="0"/>
        <v>4092.7972799999998</v>
      </c>
      <c r="H53" s="2">
        <f t="shared" si="1"/>
        <v>0.36000000000058208</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332651.61</v>
      </c>
      <c r="D54" s="1">
        <f>'PR-RAS'!E58</f>
        <v>0</v>
      </c>
      <c r="E54" s="1">
        <v>0</v>
      </c>
      <c r="F54" s="1">
        <v>0</v>
      </c>
      <c r="G54" s="2">
        <f t="shared" si="0"/>
        <v>17630.535329999999</v>
      </c>
      <c r="H54" s="2">
        <f t="shared" si="1"/>
        <v>0.39000000001396984</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658890.11</v>
      </c>
      <c r="D55" s="1">
        <f>'PR-RAS'!E59</f>
        <v>559383.93999999994</v>
      </c>
      <c r="E55" s="1">
        <v>0</v>
      </c>
      <c r="F55" s="1">
        <v>0</v>
      </c>
      <c r="G55" s="2">
        <f t="shared" si="0"/>
        <v>95993.531459999984</v>
      </c>
      <c r="H55" s="2">
        <f t="shared" si="1"/>
        <v>0.17000000004190952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405944</v>
      </c>
      <c r="D56" s="1">
        <f>'PR-RAS'!E60</f>
        <v>517183.94</v>
      </c>
      <c r="E56" s="1">
        <v>0</v>
      </c>
      <c r="F56" s="1">
        <v>0</v>
      </c>
      <c r="G56" s="2">
        <f t="shared" si="0"/>
        <v>79217.153399999996</v>
      </c>
      <c r="H56" s="2">
        <f t="shared" si="1"/>
        <v>5.9999999997671694E-2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252946.11</v>
      </c>
      <c r="D57" s="1">
        <f>'PR-RAS'!E61</f>
        <v>42200</v>
      </c>
      <c r="E57" s="1">
        <v>0</v>
      </c>
      <c r="F57" s="1">
        <v>0</v>
      </c>
      <c r="G57" s="2">
        <f t="shared" si="0"/>
        <v>18891.382160000001</v>
      </c>
      <c r="H57" s="2">
        <f t="shared" si="1"/>
        <v>0.10999999998603016</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12889.18</v>
      </c>
      <c r="D58" s="1">
        <f>'PR-RAS'!E62</f>
        <v>90836.94</v>
      </c>
      <c r="E58" s="1">
        <v>0</v>
      </c>
      <c r="F58" s="1">
        <v>0</v>
      </c>
      <c r="G58" s="2">
        <f t="shared" si="0"/>
        <v>11090.094419999999</v>
      </c>
      <c r="H58" s="2">
        <f t="shared" si="1"/>
        <v>0.23999999999796273</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12889.18</v>
      </c>
      <c r="D59" s="1">
        <f>'PR-RAS'!E63</f>
        <v>90836.94</v>
      </c>
      <c r="E59" s="1">
        <v>0</v>
      </c>
      <c r="F59" s="1">
        <v>0</v>
      </c>
      <c r="G59" s="2">
        <f t="shared" si="0"/>
        <v>11284.65748</v>
      </c>
      <c r="H59" s="2">
        <f t="shared" si="1"/>
        <v>0.23999999999796273</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540518.81999999995</v>
      </c>
      <c r="D78" s="1">
        <f>'PR-RAS'!E82</f>
        <v>472008.72</v>
      </c>
      <c r="E78" s="1">
        <v>0</v>
      </c>
      <c r="F78" s="1">
        <v>0</v>
      </c>
      <c r="G78" s="2">
        <f t="shared" si="0"/>
        <v>114309.29201999998</v>
      </c>
      <c r="H78" s="2">
        <f t="shared" si="1"/>
        <v>0.46000000007916242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8896.6</v>
      </c>
      <c r="D79" s="1">
        <f>'PR-RAS'!E83</f>
        <v>37525.67</v>
      </c>
      <c r="E79" s="1">
        <v>0</v>
      </c>
      <c r="F79" s="1">
        <v>0</v>
      </c>
      <c r="G79" s="2">
        <f t="shared" si="0"/>
        <v>6547.9393200000004</v>
      </c>
      <c r="H79" s="2">
        <f t="shared" si="1"/>
        <v>0.73000000000138243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933.23</v>
      </c>
      <c r="D81" s="1">
        <f>'PR-RAS'!E85</f>
        <v>1525.67</v>
      </c>
      <c r="E81" s="1">
        <v>0</v>
      </c>
      <c r="F81" s="1">
        <v>0</v>
      </c>
      <c r="G81" s="2">
        <f t="shared" si="0"/>
        <v>318.76560000000001</v>
      </c>
      <c r="H81" s="2">
        <f t="shared" si="1"/>
        <v>0.55999999999994543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7963.37</v>
      </c>
      <c r="D84" s="1">
        <f>'PR-RAS'!E88</f>
        <v>36000</v>
      </c>
      <c r="E84" s="1">
        <v>0</v>
      </c>
      <c r="F84" s="1">
        <v>0</v>
      </c>
      <c r="G84" s="2">
        <f t="shared" si="0"/>
        <v>6636.9597100000001</v>
      </c>
      <c r="H84" s="2">
        <f t="shared" si="1"/>
        <v>0.36999999999989086</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531622.22</v>
      </c>
      <c r="D87" s="1">
        <f>'PR-RAS'!E91</f>
        <v>434483.05</v>
      </c>
      <c r="E87" s="1">
        <v>0</v>
      </c>
      <c r="F87" s="1">
        <v>0</v>
      </c>
      <c r="G87" s="2">
        <f t="shared" si="0"/>
        <v>120450.59551999997</v>
      </c>
      <c r="H87" s="2">
        <f t="shared" si="1"/>
        <v>0.26999999996041879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1002.06</v>
      </c>
      <c r="D88" s="1">
        <f>'PR-RAS'!E92</f>
        <v>3006.18</v>
      </c>
      <c r="E88" s="1">
        <v>0</v>
      </c>
      <c r="F88" s="1">
        <v>0</v>
      </c>
      <c r="G88" s="2">
        <f t="shared" si="0"/>
        <v>610.25454000000002</v>
      </c>
      <c r="H88" s="2">
        <f t="shared" si="1"/>
        <v>0.23999999999978172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6946.84</v>
      </c>
      <c r="D89" s="1">
        <f>'PR-RAS'!E93</f>
        <v>5895.57</v>
      </c>
      <c r="E89" s="1">
        <v>0</v>
      </c>
      <c r="F89" s="1">
        <v>0</v>
      </c>
      <c r="G89" s="2">
        <f t="shared" si="0"/>
        <v>1648.9422399999999</v>
      </c>
      <c r="H89" s="2">
        <f t="shared" si="1"/>
        <v>0.59000000000014552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523673.32</v>
      </c>
      <c r="D90" s="1">
        <f>'PR-RAS'!E94</f>
        <v>425366.67</v>
      </c>
      <c r="E90" s="1">
        <v>0</v>
      </c>
      <c r="F90" s="1">
        <v>0</v>
      </c>
      <c r="G90" s="2">
        <f t="shared" si="0"/>
        <v>122322.19273999998</v>
      </c>
      <c r="H90" s="2">
        <f t="shared" si="1"/>
        <v>0.65000000002328306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214.63</v>
      </c>
      <c r="E93" s="1">
        <v>0</v>
      </c>
      <c r="F93" s="1">
        <v>0</v>
      </c>
      <c r="G93" s="2">
        <f t="shared" si="0"/>
        <v>39.49192</v>
      </c>
      <c r="H93" s="2">
        <f t="shared" si="1"/>
        <v>0.37000000000000455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47496.990000000005</v>
      </c>
      <c r="D102" s="1">
        <f>'PR-RAS'!E106</f>
        <v>65197.56</v>
      </c>
      <c r="E102" s="1">
        <v>0</v>
      </c>
      <c r="F102" s="1">
        <v>0</v>
      </c>
      <c r="G102" s="2">
        <f t="shared" si="0"/>
        <v>17967.10311</v>
      </c>
      <c r="H102" s="2">
        <f t="shared" si="1"/>
        <v>0.44999999999708962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16795.38</v>
      </c>
      <c r="D103" s="1">
        <f>'PR-RAS'!E107</f>
        <v>16214.2</v>
      </c>
      <c r="E103" s="1">
        <v>0</v>
      </c>
      <c r="F103" s="1">
        <v>0</v>
      </c>
      <c r="G103" s="2">
        <f t="shared" si="0"/>
        <v>5020.8255599999993</v>
      </c>
      <c r="H103" s="2">
        <f t="shared" si="1"/>
        <v>0.58000000000174623</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6.64</v>
      </c>
      <c r="E105" s="1">
        <v>0</v>
      </c>
      <c r="F105" s="1">
        <v>0</v>
      </c>
      <c r="G105" s="2">
        <f t="shared" si="0"/>
        <v>1.3811199999999999</v>
      </c>
      <c r="H105" s="2">
        <f t="shared" si="1"/>
        <v>0.36000000000000032</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5.73</v>
      </c>
      <c r="D106" s="1">
        <f>'PR-RAS'!E110</f>
        <v>6.64</v>
      </c>
      <c r="E106" s="1">
        <v>0</v>
      </c>
      <c r="F106" s="1">
        <v>0</v>
      </c>
      <c r="G106" s="2">
        <f t="shared" si="0"/>
        <v>1.9960499999999997</v>
      </c>
      <c r="H106" s="2">
        <f t="shared" si="1"/>
        <v>0.62999999999999989</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16789.650000000001</v>
      </c>
      <c r="D107" s="1">
        <f>'PR-RAS'!E111</f>
        <v>16200.92</v>
      </c>
      <c r="E107" s="1">
        <v>0</v>
      </c>
      <c r="F107" s="1">
        <v>0</v>
      </c>
      <c r="G107" s="2">
        <f t="shared" si="0"/>
        <v>5214.2979400000004</v>
      </c>
      <c r="H107" s="2">
        <f t="shared" si="1"/>
        <v>0.42999999999847205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7623.37</v>
      </c>
      <c r="D108" s="1">
        <f>'PR-RAS'!E112</f>
        <v>24244.059999999998</v>
      </c>
      <c r="E108" s="1">
        <v>0</v>
      </c>
      <c r="F108" s="1">
        <v>0</v>
      </c>
      <c r="G108" s="2">
        <f t="shared" si="0"/>
        <v>6003.9294299999992</v>
      </c>
      <c r="H108" s="2">
        <f t="shared" si="1"/>
        <v>0.42999999999756255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809.13</v>
      </c>
      <c r="D110" s="1">
        <f>'PR-RAS'!E114</f>
        <v>534.5</v>
      </c>
      <c r="E110" s="1">
        <v>0</v>
      </c>
      <c r="F110" s="1">
        <v>0</v>
      </c>
      <c r="G110" s="2">
        <f t="shared" si="0"/>
        <v>204.71617000000001</v>
      </c>
      <c r="H110" s="2">
        <f t="shared" si="1"/>
        <v>0.62999999999999545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780.92</v>
      </c>
      <c r="D111" s="1">
        <f>'PR-RAS'!E115</f>
        <v>1479.58</v>
      </c>
      <c r="E111" s="1">
        <v>0</v>
      </c>
      <c r="F111" s="1">
        <v>0</v>
      </c>
      <c r="G111" s="2">
        <f t="shared" si="0"/>
        <v>411.40879999999999</v>
      </c>
      <c r="H111" s="2">
        <f t="shared" si="1"/>
        <v>0.50000000000011369</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6033.32</v>
      </c>
      <c r="D113" s="1">
        <f>'PR-RAS'!E117</f>
        <v>22229.98</v>
      </c>
      <c r="E113" s="1">
        <v>0</v>
      </c>
      <c r="F113" s="1">
        <v>0</v>
      </c>
      <c r="G113" s="2">
        <f t="shared" si="0"/>
        <v>5655.2473600000003</v>
      </c>
      <c r="H113" s="2">
        <f t="shared" si="1"/>
        <v>0.34000000000014552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23078.240000000002</v>
      </c>
      <c r="D116" s="1">
        <f>'PR-RAS'!E120</f>
        <v>24739.300000000003</v>
      </c>
      <c r="E116" s="1">
        <v>0</v>
      </c>
      <c r="F116" s="1">
        <v>0</v>
      </c>
      <c r="G116" s="2">
        <f t="shared" si="0"/>
        <v>8344.0366000000013</v>
      </c>
      <c r="H116" s="2">
        <f t="shared" si="1"/>
        <v>0.54000000000451109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5796.25</v>
      </c>
      <c r="D117" s="1">
        <f>'PR-RAS'!E121</f>
        <v>7787.85</v>
      </c>
      <c r="E117" s="1">
        <v>0</v>
      </c>
      <c r="F117" s="1">
        <v>0</v>
      </c>
      <c r="G117" s="2">
        <f t="shared" si="0"/>
        <v>2479.1462000000001</v>
      </c>
      <c r="H117" s="2">
        <f t="shared" si="1"/>
        <v>0.3999999999996362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17281.990000000002</v>
      </c>
      <c r="D118" s="1">
        <f>'PR-RAS'!E122</f>
        <v>16951.45</v>
      </c>
      <c r="E118" s="1">
        <v>0</v>
      </c>
      <c r="F118" s="1">
        <v>0</v>
      </c>
      <c r="G118" s="2">
        <f t="shared" si="0"/>
        <v>5988.63213</v>
      </c>
      <c r="H118" s="2">
        <f t="shared" si="1"/>
        <v>0.45999999999912689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1592.56</v>
      </c>
      <c r="D120" s="1">
        <f>'PR-RAS'!E124</f>
        <v>2222.7399999999998</v>
      </c>
      <c r="E120" s="1">
        <v>0</v>
      </c>
      <c r="F120" s="1">
        <v>0</v>
      </c>
      <c r="G120" s="2">
        <f t="shared" si="0"/>
        <v>718.52675999999985</v>
      </c>
      <c r="H120" s="2">
        <f t="shared" si="1"/>
        <v>0.70000000000027285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1592.56</v>
      </c>
      <c r="D121" s="1">
        <f>'PR-RAS'!E125</f>
        <v>2222.7399999999998</v>
      </c>
      <c r="E121" s="1">
        <v>0</v>
      </c>
      <c r="F121" s="1">
        <v>0</v>
      </c>
      <c r="G121" s="2">
        <f t="shared" si="0"/>
        <v>724.56479999999988</v>
      </c>
      <c r="H121" s="2">
        <f t="shared" si="1"/>
        <v>0.70000000000027285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1592.56</v>
      </c>
      <c r="D123" s="1">
        <f>'PR-RAS'!E127</f>
        <v>2222.7399999999998</v>
      </c>
      <c r="E123" s="1">
        <v>0</v>
      </c>
      <c r="F123" s="1">
        <v>0</v>
      </c>
      <c r="G123" s="2">
        <f t="shared" si="0"/>
        <v>736.64087999999992</v>
      </c>
      <c r="H123" s="2">
        <f t="shared" si="1"/>
        <v>0.70000000000027285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1390436.7699999998</v>
      </c>
      <c r="D147" s="1">
        <f>'PR-RAS'!E151</f>
        <v>1922059.9300000002</v>
      </c>
      <c r="E147" s="1">
        <v>0</v>
      </c>
      <c r="F147" s="1">
        <v>0</v>
      </c>
      <c r="G147" s="2">
        <f t="shared" si="0"/>
        <v>764245.26797999989</v>
      </c>
      <c r="H147" s="2">
        <f t="shared" si="1"/>
        <v>0.30000000004656613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129840.63</v>
      </c>
      <c r="D148" s="1">
        <f>'PR-RAS'!E152</f>
        <v>142194.03999999998</v>
      </c>
      <c r="E148" s="1">
        <v>0</v>
      </c>
      <c r="F148" s="1">
        <v>0</v>
      </c>
      <c r="G148" s="2">
        <f t="shared" si="0"/>
        <v>60891.62036999999</v>
      </c>
      <c r="H148" s="2">
        <f t="shared" si="1"/>
        <v>0.40999999997438863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101619.3</v>
      </c>
      <c r="D149" s="1">
        <f>'PR-RAS'!E153</f>
        <v>109564.48</v>
      </c>
      <c r="E149" s="1">
        <v>0</v>
      </c>
      <c r="F149" s="1">
        <v>0</v>
      </c>
      <c r="G149" s="2">
        <f t="shared" si="0"/>
        <v>47470.742480000001</v>
      </c>
      <c r="H149" s="2">
        <f t="shared" si="1"/>
        <v>0.77999999999883585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101619.3</v>
      </c>
      <c r="D150" s="1">
        <f>'PR-RAS'!E154</f>
        <v>109564.48</v>
      </c>
      <c r="E150" s="1">
        <v>0</v>
      </c>
      <c r="F150" s="1">
        <v>0</v>
      </c>
      <c r="G150" s="2">
        <f t="shared" si="0"/>
        <v>47791.490740000001</v>
      </c>
      <c r="H150" s="2">
        <f t="shared" si="1"/>
        <v>0.77999999999883585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11454.22</v>
      </c>
      <c r="D154" s="1">
        <f>'PR-RAS'!E158</f>
        <v>14551.39</v>
      </c>
      <c r="E154" s="1">
        <v>0</v>
      </c>
      <c r="F154" s="1">
        <v>0</v>
      </c>
      <c r="G154" s="2">
        <f t="shared" si="0"/>
        <v>6205.2209999999995</v>
      </c>
      <c r="H154" s="2">
        <f t="shared" si="1"/>
        <v>0.60999999999876309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16767.11</v>
      </c>
      <c r="D155" s="1">
        <f>'PR-RAS'!E159</f>
        <v>18078.169999999998</v>
      </c>
      <c r="E155" s="1">
        <v>0</v>
      </c>
      <c r="F155" s="1">
        <v>0</v>
      </c>
      <c r="G155" s="2">
        <f t="shared" si="0"/>
        <v>8150.211299999999</v>
      </c>
      <c r="H155" s="2">
        <f t="shared" si="1"/>
        <v>0.27999999999883585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16767.11</v>
      </c>
      <c r="D157" s="1">
        <f>'PR-RAS'!E161</f>
        <v>18078.169999999998</v>
      </c>
      <c r="E157" s="1">
        <v>0</v>
      </c>
      <c r="F157" s="1">
        <v>0</v>
      </c>
      <c r="G157" s="2">
        <f t="shared" si="0"/>
        <v>8256.0581999999995</v>
      </c>
      <c r="H157" s="2">
        <f t="shared" si="1"/>
        <v>0.27999999999883585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615916.14999999991</v>
      </c>
      <c r="D159" s="1">
        <f>'PR-RAS'!E163</f>
        <v>833315.3</v>
      </c>
      <c r="E159" s="1">
        <v>0</v>
      </c>
      <c r="F159" s="1">
        <v>0</v>
      </c>
      <c r="G159" s="2">
        <f t="shared" si="0"/>
        <v>360642.38650000002</v>
      </c>
      <c r="H159" s="2">
        <f t="shared" si="1"/>
        <v>0.44999999995343387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7981.32</v>
      </c>
      <c r="D160" s="1">
        <f>'PR-RAS'!E164</f>
        <v>7802.56</v>
      </c>
      <c r="E160" s="1">
        <v>0</v>
      </c>
      <c r="F160" s="1">
        <v>0</v>
      </c>
      <c r="G160" s="2">
        <f t="shared" si="0"/>
        <v>3750.2439600000002</v>
      </c>
      <c r="H160" s="2">
        <f t="shared" si="1"/>
        <v>0.75999999999930878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121.6</v>
      </c>
      <c r="E161" s="1">
        <v>0</v>
      </c>
      <c r="F161" s="1">
        <v>0</v>
      </c>
      <c r="G161" s="2">
        <f t="shared" si="0"/>
        <v>38.911999999999999</v>
      </c>
      <c r="H161" s="2">
        <f t="shared" si="1"/>
        <v>0.40000000000000568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6234.78</v>
      </c>
      <c r="D162" s="1">
        <f>'PR-RAS'!E166</f>
        <v>6293.46</v>
      </c>
      <c r="E162" s="1">
        <v>0</v>
      </c>
      <c r="F162" s="1">
        <v>0</v>
      </c>
      <c r="G162" s="2">
        <f t="shared" si="0"/>
        <v>3030.2937000000002</v>
      </c>
      <c r="H162" s="2">
        <f t="shared" si="1"/>
        <v>0.68000000000029104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1746.54</v>
      </c>
      <c r="D163" s="1">
        <f>'PR-RAS'!E167</f>
        <v>1387.5</v>
      </c>
      <c r="E163" s="1">
        <v>0</v>
      </c>
      <c r="F163" s="1">
        <v>0</v>
      </c>
      <c r="G163" s="2">
        <f t="shared" si="0"/>
        <v>732.48948000000007</v>
      </c>
      <c r="H163" s="2">
        <f t="shared" si="1"/>
        <v>0.96000000000003638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104998.07</v>
      </c>
      <c r="D165" s="1">
        <f>'PR-RAS'!E169</f>
        <v>97012.779999999984</v>
      </c>
      <c r="E165" s="1">
        <v>0</v>
      </c>
      <c r="F165" s="1">
        <v>0</v>
      </c>
      <c r="G165" s="2">
        <f t="shared" si="0"/>
        <v>49039.875319999999</v>
      </c>
      <c r="H165" s="2">
        <f t="shared" si="1"/>
        <v>0.29000000002270099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10325.61</v>
      </c>
      <c r="D166" s="1">
        <f>'PR-RAS'!E170</f>
        <v>13058.3</v>
      </c>
      <c r="E166" s="1">
        <v>0</v>
      </c>
      <c r="F166" s="1">
        <v>0</v>
      </c>
      <c r="G166" s="2">
        <f t="shared" si="0"/>
        <v>6012.9646499999999</v>
      </c>
      <c r="H166" s="2">
        <f t="shared" si="1"/>
        <v>0.68999999999869033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3216.42</v>
      </c>
      <c r="D167" s="1">
        <f>'PR-RAS'!E171</f>
        <v>4619.37</v>
      </c>
      <c r="E167" s="1">
        <v>0</v>
      </c>
      <c r="F167" s="1">
        <v>0</v>
      </c>
      <c r="G167" s="2">
        <f t="shared" si="0"/>
        <v>2067.55656</v>
      </c>
      <c r="H167" s="2">
        <f t="shared" si="1"/>
        <v>0.78999999999996362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51320.800000000003</v>
      </c>
      <c r="D168" s="1">
        <f>'PR-RAS'!E172</f>
        <v>37945.78</v>
      </c>
      <c r="E168" s="1">
        <v>0</v>
      </c>
      <c r="F168" s="1">
        <v>0</v>
      </c>
      <c r="G168" s="2">
        <f t="shared" si="0"/>
        <v>21244.464120000001</v>
      </c>
      <c r="H168" s="2">
        <f t="shared" si="1"/>
        <v>0.41999999999825377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39428.31</v>
      </c>
      <c r="D169" s="1">
        <f>'PR-RAS'!E173</f>
        <v>40258.07</v>
      </c>
      <c r="E169" s="1">
        <v>0</v>
      </c>
      <c r="F169" s="1">
        <v>0</v>
      </c>
      <c r="G169" s="2">
        <f t="shared" si="0"/>
        <v>20150.667600000001</v>
      </c>
      <c r="H169" s="2">
        <f t="shared" si="1"/>
        <v>0.37999999999738066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605.08000000000004</v>
      </c>
      <c r="D170" s="1">
        <f>'PR-RAS'!E174</f>
        <v>1050.26</v>
      </c>
      <c r="E170" s="1">
        <v>0</v>
      </c>
      <c r="F170" s="1">
        <v>0</v>
      </c>
      <c r="G170" s="2">
        <f t="shared" si="0"/>
        <v>457.24639999999999</v>
      </c>
      <c r="H170" s="2">
        <f t="shared" si="1"/>
        <v>0.34000000000003183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101.85</v>
      </c>
      <c r="D172" s="1">
        <f>'PR-RAS'!E176</f>
        <v>81</v>
      </c>
      <c r="E172" s="1">
        <v>0</v>
      </c>
      <c r="F172" s="1">
        <v>0</v>
      </c>
      <c r="G172" s="2">
        <f t="shared" si="0"/>
        <v>45.118350000000007</v>
      </c>
      <c r="H172" s="2">
        <f t="shared" si="1"/>
        <v>0.15000000000000568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437746.31999999995</v>
      </c>
      <c r="D173" s="1">
        <f>'PR-RAS'!E177</f>
        <v>666081.49000000011</v>
      </c>
      <c r="E173" s="1">
        <v>0</v>
      </c>
      <c r="F173" s="1">
        <v>0</v>
      </c>
      <c r="G173" s="2">
        <f t="shared" si="0"/>
        <v>304424.3996</v>
      </c>
      <c r="H173" s="2">
        <f t="shared" si="1"/>
        <v>0.81000000005587935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8026.83</v>
      </c>
      <c r="D174" s="1">
        <f>'PR-RAS'!E178</f>
        <v>8871.77</v>
      </c>
      <c r="E174" s="1">
        <v>0</v>
      </c>
      <c r="F174" s="1">
        <v>0</v>
      </c>
      <c r="G174" s="2">
        <f t="shared" si="0"/>
        <v>4458.2740100000001</v>
      </c>
      <c r="H174" s="2">
        <f t="shared" si="1"/>
        <v>0.3999999999996362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294147.87</v>
      </c>
      <c r="D175" s="1">
        <f>'PR-RAS'!E179</f>
        <v>427491.78</v>
      </c>
      <c r="E175" s="1">
        <v>0</v>
      </c>
      <c r="F175" s="1">
        <v>0</v>
      </c>
      <c r="G175" s="2">
        <f t="shared" si="0"/>
        <v>199948.86882</v>
      </c>
      <c r="H175" s="2">
        <f t="shared" si="1"/>
        <v>0.34999999997671694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31723.7</v>
      </c>
      <c r="D176" s="1">
        <f>'PR-RAS'!E180</f>
        <v>34311.51</v>
      </c>
      <c r="E176" s="1">
        <v>0</v>
      </c>
      <c r="F176" s="1">
        <v>0</v>
      </c>
      <c r="G176" s="2">
        <f t="shared" si="0"/>
        <v>17560.675999999999</v>
      </c>
      <c r="H176" s="2">
        <f t="shared" si="1"/>
        <v>0.78999999999723514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40223.339999999997</v>
      </c>
      <c r="D177" s="1">
        <f>'PR-RAS'!E181</f>
        <v>77230.080000000002</v>
      </c>
      <c r="E177" s="1">
        <v>0</v>
      </c>
      <c r="F177" s="1">
        <v>0</v>
      </c>
      <c r="G177" s="2">
        <f t="shared" si="0"/>
        <v>34264.295999999995</v>
      </c>
      <c r="H177" s="2">
        <f t="shared" si="1"/>
        <v>0.41999999999825377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45</v>
      </c>
      <c r="D178" s="1">
        <f>'PR-RAS'!E182</f>
        <v>45</v>
      </c>
      <c r="E178" s="1">
        <v>0</v>
      </c>
      <c r="F178" s="1">
        <v>0</v>
      </c>
      <c r="G178" s="2">
        <f t="shared" si="0"/>
        <v>23.895</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3040.17</v>
      </c>
      <c r="D179" s="1">
        <f>'PR-RAS'!E183</f>
        <v>4886.88</v>
      </c>
      <c r="E179" s="1">
        <v>0</v>
      </c>
      <c r="F179" s="1">
        <v>0</v>
      </c>
      <c r="G179" s="2">
        <f t="shared" si="0"/>
        <v>2280.8795399999999</v>
      </c>
      <c r="H179" s="2">
        <f t="shared" si="1"/>
        <v>0.28999999999996362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36329.94</v>
      </c>
      <c r="D180" s="1">
        <f>'PR-RAS'!E184</f>
        <v>87962.32</v>
      </c>
      <c r="E180" s="1">
        <v>0</v>
      </c>
      <c r="F180" s="1">
        <v>0</v>
      </c>
      <c r="G180" s="2">
        <f t="shared" si="0"/>
        <v>37993.569820000004</v>
      </c>
      <c r="H180" s="2">
        <f t="shared" si="1"/>
        <v>0.38000000000465661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7102.16</v>
      </c>
      <c r="D181" s="1">
        <f>'PR-RAS'!E185</f>
        <v>6617.75</v>
      </c>
      <c r="E181" s="1">
        <v>0</v>
      </c>
      <c r="F181" s="1">
        <v>0</v>
      </c>
      <c r="G181" s="2">
        <f t="shared" si="0"/>
        <v>3660.7788</v>
      </c>
      <c r="H181" s="2">
        <f t="shared" si="1"/>
        <v>0.40999999999985448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17107.310000000001</v>
      </c>
      <c r="D182" s="1">
        <f>'PR-RAS'!E186</f>
        <v>18664.400000000001</v>
      </c>
      <c r="E182" s="1">
        <v>0</v>
      </c>
      <c r="F182" s="1">
        <v>0</v>
      </c>
      <c r="G182" s="2">
        <f t="shared" si="0"/>
        <v>9852.9359100000001</v>
      </c>
      <c r="H182" s="2">
        <f t="shared" si="1"/>
        <v>0.71000000000276486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65190.44</v>
      </c>
      <c r="D184" s="1">
        <f>'PR-RAS'!E188</f>
        <v>62418.47</v>
      </c>
      <c r="E184" s="1">
        <v>0</v>
      </c>
      <c r="F184" s="1">
        <v>0</v>
      </c>
      <c r="G184" s="2">
        <f t="shared" si="0"/>
        <v>34775.010540000003</v>
      </c>
      <c r="H184" s="2">
        <f t="shared" si="1"/>
        <v>0.91000000000349246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15237.93</v>
      </c>
      <c r="D185" s="1">
        <f>'PR-RAS'!E189</f>
        <v>15059.12</v>
      </c>
      <c r="E185" s="1">
        <v>0</v>
      </c>
      <c r="F185" s="1">
        <v>0</v>
      </c>
      <c r="G185" s="2">
        <f t="shared" si="0"/>
        <v>8345.5352800000001</v>
      </c>
      <c r="H185" s="2">
        <f t="shared" si="1"/>
        <v>0.19000000000050932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5441.58</v>
      </c>
      <c r="D186" s="1">
        <f>'PR-RAS'!E190</f>
        <v>5441.58</v>
      </c>
      <c r="E186" s="1">
        <v>0</v>
      </c>
      <c r="F186" s="1">
        <v>0</v>
      </c>
      <c r="G186" s="2">
        <f t="shared" si="0"/>
        <v>3020.0769</v>
      </c>
      <c r="H186" s="2">
        <f t="shared" si="1"/>
        <v>0.84000000000014552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6680.04</v>
      </c>
      <c r="D187" s="1">
        <f>'PR-RAS'!E191</f>
        <v>4151.66</v>
      </c>
      <c r="E187" s="1">
        <v>0</v>
      </c>
      <c r="F187" s="1">
        <v>0</v>
      </c>
      <c r="G187" s="2">
        <f t="shared" si="0"/>
        <v>2786.9049600000003</v>
      </c>
      <c r="H187" s="2">
        <f t="shared" si="1"/>
        <v>0.38000000000010914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1600</v>
      </c>
      <c r="D188" s="1">
        <f>'PR-RAS'!E192</f>
        <v>1600</v>
      </c>
      <c r="E188" s="1">
        <v>0</v>
      </c>
      <c r="F188" s="1">
        <v>0</v>
      </c>
      <c r="G188" s="2">
        <f t="shared" si="0"/>
        <v>897.6</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3556.39</v>
      </c>
      <c r="D189" s="1">
        <f>'PR-RAS'!E193</f>
        <v>1118</v>
      </c>
      <c r="E189" s="1">
        <v>0</v>
      </c>
      <c r="F189" s="1">
        <v>0</v>
      </c>
      <c r="G189" s="2">
        <f t="shared" si="0"/>
        <v>1088.9693199999999</v>
      </c>
      <c r="H189" s="2">
        <f t="shared" si="1"/>
        <v>0.38999999999987267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32674.5</v>
      </c>
      <c r="D191" s="1">
        <f>'PR-RAS'!E195</f>
        <v>35048.11</v>
      </c>
      <c r="E191" s="1">
        <v>0</v>
      </c>
      <c r="F191" s="1">
        <v>0</v>
      </c>
      <c r="G191" s="2">
        <f t="shared" si="0"/>
        <v>19526.436799999999</v>
      </c>
      <c r="H191" s="2">
        <f t="shared" si="1"/>
        <v>0.61000000000058208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18584.760000000002</v>
      </c>
      <c r="D192" s="1">
        <f>'PR-RAS'!E196</f>
        <v>1287.74</v>
      </c>
      <c r="E192" s="1">
        <v>0</v>
      </c>
      <c r="F192" s="1">
        <v>0</v>
      </c>
      <c r="G192" s="2">
        <f t="shared" si="0"/>
        <v>4041.6058400000002</v>
      </c>
      <c r="H192" s="2">
        <f t="shared" si="1"/>
        <v>0.49999999999795364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743.52</v>
      </c>
      <c r="D198" s="1">
        <f>'PR-RAS'!E202</f>
        <v>0</v>
      </c>
      <c r="E198" s="1">
        <v>0</v>
      </c>
      <c r="F198" s="1">
        <v>0</v>
      </c>
      <c r="G198" s="2">
        <f t="shared" si="0"/>
        <v>146.47344000000001</v>
      </c>
      <c r="H198" s="2">
        <f t="shared" si="1"/>
        <v>0.48000000000001819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743.52</v>
      </c>
      <c r="D201" s="1">
        <f>'PR-RAS'!E205</f>
        <v>0</v>
      </c>
      <c r="E201" s="1">
        <v>0</v>
      </c>
      <c r="F201" s="1">
        <v>0</v>
      </c>
      <c r="G201" s="2">
        <f t="shared" si="0"/>
        <v>148.70400000000001</v>
      </c>
      <c r="H201" s="2">
        <f t="shared" si="1"/>
        <v>0.48000000000001819</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17841.240000000002</v>
      </c>
      <c r="D206" s="1">
        <f>'PR-RAS'!E210</f>
        <v>1287.74</v>
      </c>
      <c r="E206" s="1">
        <v>0</v>
      </c>
      <c r="F206" s="1">
        <v>0</v>
      </c>
      <c r="G206" s="2">
        <f t="shared" si="0"/>
        <v>4185.4276</v>
      </c>
      <c r="H206" s="2">
        <f t="shared" si="1"/>
        <v>0.50000000000159162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1121.18</v>
      </c>
      <c r="D207" s="1">
        <f>'PR-RAS'!E211</f>
        <v>1218.19</v>
      </c>
      <c r="E207" s="1">
        <v>0</v>
      </c>
      <c r="F207" s="1">
        <v>0</v>
      </c>
      <c r="G207" s="2">
        <f t="shared" si="0"/>
        <v>732.85736000000009</v>
      </c>
      <c r="H207" s="2">
        <f t="shared" si="1"/>
        <v>0.37000000000011823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37.630000000000003</v>
      </c>
      <c r="D209" s="1">
        <f>'PR-RAS'!E213</f>
        <v>69.55</v>
      </c>
      <c r="E209" s="1">
        <v>0</v>
      </c>
      <c r="F209" s="1">
        <v>0</v>
      </c>
      <c r="G209" s="2">
        <f t="shared" si="0"/>
        <v>36.759839999999997</v>
      </c>
      <c r="H209" s="2">
        <f t="shared" si="1"/>
        <v>0.82000000000000028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16682.43</v>
      </c>
      <c r="D210" s="1">
        <f>'PR-RAS'!E214</f>
        <v>0</v>
      </c>
      <c r="E210" s="1">
        <v>0</v>
      </c>
      <c r="F210" s="1">
        <v>0</v>
      </c>
      <c r="G210" s="2">
        <f t="shared" si="0"/>
        <v>3486.6278699999998</v>
      </c>
      <c r="H210" s="2">
        <f t="shared" si="1"/>
        <v>0.43000000000029104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166702.65</v>
      </c>
      <c r="D211" s="1">
        <f>'PR-RAS'!E215</f>
        <v>201106.68</v>
      </c>
      <c r="E211" s="1">
        <v>0</v>
      </c>
      <c r="F211" s="1">
        <v>0</v>
      </c>
      <c r="G211" s="2">
        <f t="shared" si="0"/>
        <v>119472.3621</v>
      </c>
      <c r="H211" s="2">
        <f t="shared" si="1"/>
        <v>0.67000000001280569</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166702.65</v>
      </c>
      <c r="D215" s="1">
        <f>'PR-RAS'!E219</f>
        <v>201106.68</v>
      </c>
      <c r="E215" s="1">
        <v>0</v>
      </c>
      <c r="F215" s="1">
        <v>0</v>
      </c>
      <c r="G215" s="2">
        <f t="shared" si="0"/>
        <v>121748.02614</v>
      </c>
      <c r="H215" s="2">
        <f t="shared" si="1"/>
        <v>0.67000000001280569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166702.65</v>
      </c>
      <c r="D218" s="1">
        <f>'PR-RAS'!E222</f>
        <v>201106.68</v>
      </c>
      <c r="E218" s="1">
        <v>0</v>
      </c>
      <c r="F218" s="1">
        <v>0</v>
      </c>
      <c r="G218" s="2">
        <f t="shared" si="0"/>
        <v>123454.77417</v>
      </c>
      <c r="H218" s="2">
        <f t="shared" si="1"/>
        <v>0.67000000001280569</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119747.12999999999</v>
      </c>
      <c r="D220" s="1">
        <f>'PR-RAS'!E224</f>
        <v>291912.15000000002</v>
      </c>
      <c r="E220" s="1">
        <v>0</v>
      </c>
      <c r="F220" s="1">
        <v>0</v>
      </c>
      <c r="G220" s="2">
        <f t="shared" si="0"/>
        <v>154082.14317000002</v>
      </c>
      <c r="H220" s="2">
        <f t="shared" si="1"/>
        <v>0.28000000001338776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67875.23</v>
      </c>
      <c r="D221" s="1">
        <f>'PR-RAS'!E225</f>
        <v>0</v>
      </c>
      <c r="E221" s="1">
        <v>0</v>
      </c>
      <c r="F221" s="1">
        <v>0</v>
      </c>
      <c r="G221" s="2">
        <f t="shared" si="0"/>
        <v>14932.550599999999</v>
      </c>
      <c r="H221" s="2">
        <f t="shared" si="1"/>
        <v>0.22999999999592546</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67875.23</v>
      </c>
      <c r="D222" s="1">
        <f>'PR-RAS'!E226</f>
        <v>0</v>
      </c>
      <c r="E222" s="1">
        <v>0</v>
      </c>
      <c r="F222" s="1">
        <v>0</v>
      </c>
      <c r="G222" s="2">
        <f t="shared" si="0"/>
        <v>15000.42583</v>
      </c>
      <c r="H222" s="2">
        <f t="shared" si="1"/>
        <v>0.22999999999592546</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2003.2</v>
      </c>
      <c r="D227" s="1">
        <f>'PR-RAS'!E231</f>
        <v>249103.2</v>
      </c>
      <c r="E227" s="1">
        <v>0</v>
      </c>
      <c r="F227" s="1">
        <v>0</v>
      </c>
      <c r="G227" s="2">
        <f t="shared" si="0"/>
        <v>113047.36960000001</v>
      </c>
      <c r="H227" s="2">
        <f t="shared" si="1"/>
        <v>0.40000000001168701</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2003.2</v>
      </c>
      <c r="D228" s="1">
        <f>'PR-RAS'!E232</f>
        <v>2303.1999999999998</v>
      </c>
      <c r="E228" s="1">
        <v>0</v>
      </c>
      <c r="F228" s="1">
        <v>0</v>
      </c>
      <c r="G228" s="2">
        <f t="shared" si="0"/>
        <v>1500.3791999999999</v>
      </c>
      <c r="H228" s="2">
        <f t="shared" si="1"/>
        <v>0.39999999999986358</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246800</v>
      </c>
      <c r="E229" s="1">
        <v>0</v>
      </c>
      <c r="F229" s="1">
        <v>0</v>
      </c>
      <c r="G229" s="2">
        <f t="shared" si="0"/>
        <v>112540.8</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49868.7</v>
      </c>
      <c r="D232" s="1">
        <f>'PR-RAS'!E236</f>
        <v>42808.950000000004</v>
      </c>
      <c r="E232" s="1">
        <v>0</v>
      </c>
      <c r="F232" s="1">
        <v>0</v>
      </c>
      <c r="G232" s="2">
        <f t="shared" si="0"/>
        <v>31297.404600000002</v>
      </c>
      <c r="H232" s="2">
        <f t="shared" si="1"/>
        <v>0.34999999999854481</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49868.7</v>
      </c>
      <c r="D233" s="1">
        <f>'PR-RAS'!E237</f>
        <v>42467.9</v>
      </c>
      <c r="E233" s="1">
        <v>0</v>
      </c>
      <c r="F233" s="1">
        <v>0</v>
      </c>
      <c r="G233" s="2">
        <f t="shared" si="0"/>
        <v>31274.644</v>
      </c>
      <c r="H233" s="2">
        <f t="shared" si="1"/>
        <v>0.40000000000145519</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341.05</v>
      </c>
      <c r="E234" s="1">
        <v>0</v>
      </c>
      <c r="F234" s="1">
        <v>0</v>
      </c>
      <c r="G234" s="2">
        <f t="shared" si="0"/>
        <v>158.92930000000001</v>
      </c>
      <c r="H234" s="2">
        <f t="shared" si="1"/>
        <v>5.0000000000011369E-2</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162078.75</v>
      </c>
      <c r="D248" s="1">
        <f>'PR-RAS'!E252</f>
        <v>223459.78</v>
      </c>
      <c r="E248" s="1">
        <v>0</v>
      </c>
      <c r="F248" s="1">
        <v>0</v>
      </c>
      <c r="G248" s="2">
        <f t="shared" si="0"/>
        <v>150422.58257</v>
      </c>
      <c r="H248" s="2">
        <f t="shared" si="1"/>
        <v>0.47000000000116415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162078.75</v>
      </c>
      <c r="D255" s="1">
        <f>'PR-RAS'!E259</f>
        <v>223459.78</v>
      </c>
      <c r="E255" s="1">
        <v>0</v>
      </c>
      <c r="F255" s="1">
        <v>0</v>
      </c>
      <c r="G255" s="2">
        <f t="shared" si="0"/>
        <v>154685.57074000002</v>
      </c>
      <c r="H255" s="2">
        <f t="shared" si="1"/>
        <v>0.47000000000116415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125340.05</v>
      </c>
      <c r="D256" s="1">
        <f>'PR-RAS'!E260</f>
        <v>157103.46</v>
      </c>
      <c r="E256" s="1">
        <v>0</v>
      </c>
      <c r="F256" s="1">
        <v>0</v>
      </c>
      <c r="G256" s="2">
        <f t="shared" si="0"/>
        <v>112084.47735</v>
      </c>
      <c r="H256" s="2">
        <f t="shared" si="1"/>
        <v>0.50999999999476131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36738.699999999997</v>
      </c>
      <c r="D257" s="1">
        <f>'PR-RAS'!E261</f>
        <v>66356.320000000007</v>
      </c>
      <c r="E257" s="1">
        <v>0</v>
      </c>
      <c r="F257" s="1">
        <v>0</v>
      </c>
      <c r="G257" s="2">
        <f t="shared" si="0"/>
        <v>43379.543040000004</v>
      </c>
      <c r="H257" s="2">
        <f t="shared" si="1"/>
        <v>0.6200000000098953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177566.7</v>
      </c>
      <c r="D259" s="1">
        <f>'PR-RAS'!E263</f>
        <v>228784.24</v>
      </c>
      <c r="E259" s="1">
        <v>0</v>
      </c>
      <c r="F259" s="1">
        <v>0</v>
      </c>
      <c r="G259" s="2">
        <f t="shared" si="0"/>
        <v>163864.87643999999</v>
      </c>
      <c r="H259" s="2">
        <f t="shared" si="1"/>
        <v>0.53999999997904524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147754.83000000002</v>
      </c>
      <c r="D260" s="1">
        <f>'PR-RAS'!E264</f>
        <v>179529.13</v>
      </c>
      <c r="E260" s="1">
        <v>0</v>
      </c>
      <c r="F260" s="1">
        <v>0</v>
      </c>
      <c r="G260" s="2">
        <f t="shared" si="0"/>
        <v>131264.59031</v>
      </c>
      <c r="H260" s="2">
        <f t="shared" si="1"/>
        <v>0.29999999998835847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136922.42000000001</v>
      </c>
      <c r="D261" s="1">
        <f>'PR-RAS'!E265</f>
        <v>179529.13</v>
      </c>
      <c r="E261" s="1">
        <v>0</v>
      </c>
      <c r="F261" s="1">
        <v>0</v>
      </c>
      <c r="G261" s="2">
        <f t="shared" si="0"/>
        <v>128954.97680000002</v>
      </c>
      <c r="H261" s="2">
        <f t="shared" si="1"/>
        <v>0.5500000000174623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10832.41</v>
      </c>
      <c r="D263" s="1">
        <f>'PR-RAS'!E267</f>
        <v>0</v>
      </c>
      <c r="E263" s="1">
        <v>0</v>
      </c>
      <c r="F263" s="1">
        <v>0</v>
      </c>
      <c r="G263" s="2">
        <f t="shared" si="0"/>
        <v>2838.0914200000002</v>
      </c>
      <c r="H263" s="2">
        <f t="shared" si="1"/>
        <v>0.40999999999985448</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150</v>
      </c>
      <c r="D269" s="1">
        <f>'PR-RAS'!E273</f>
        <v>2000</v>
      </c>
      <c r="E269" s="1">
        <v>0</v>
      </c>
      <c r="F269" s="1">
        <v>0</v>
      </c>
      <c r="G269" s="2">
        <f t="shared" si="8"/>
        <v>1112.2</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150</v>
      </c>
      <c r="D270" s="1">
        <f>'PR-RAS'!E274</f>
        <v>2000</v>
      </c>
      <c r="E270" s="1">
        <v>0</v>
      </c>
      <c r="F270" s="1">
        <v>0</v>
      </c>
      <c r="G270" s="2">
        <f t="shared" si="8"/>
        <v>1116.3500000000001</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29661.87</v>
      </c>
      <c r="D275" s="1">
        <f>'PR-RAS'!E279</f>
        <v>47255.11</v>
      </c>
      <c r="E275" s="1">
        <v>0</v>
      </c>
      <c r="F275" s="1">
        <v>0</v>
      </c>
      <c r="G275" s="2">
        <f t="shared" si="8"/>
        <v>34023.15266</v>
      </c>
      <c r="H275" s="2">
        <f t="shared" si="9"/>
        <v>0.24000000000160071</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29661.87</v>
      </c>
      <c r="D276" s="1">
        <f>'PR-RAS'!E280</f>
        <v>47255.11</v>
      </c>
      <c r="E276" s="1">
        <v>0</v>
      </c>
      <c r="F276" s="1">
        <v>0</v>
      </c>
      <c r="G276" s="2">
        <f t="shared" si="8"/>
        <v>34147.32475</v>
      </c>
      <c r="H276" s="2">
        <f t="shared" si="9"/>
        <v>0.24000000000160071</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1390436.7699999998</v>
      </c>
      <c r="D285" s="1">
        <f>'PR-RAS'!E289</f>
        <v>1922059.9300000002</v>
      </c>
      <c r="E285" s="1">
        <v>0</v>
      </c>
      <c r="F285" s="1">
        <v>0</v>
      </c>
      <c r="G285" s="2">
        <f t="shared" si="8"/>
        <v>1486614.0829199997</v>
      </c>
      <c r="H285" s="2">
        <f t="shared" si="9"/>
        <v>0.30000000004656613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981193.45000000042</v>
      </c>
      <c r="D286" s="1">
        <f>'PR-RAS'!E290</f>
        <v>201875.48999999976</v>
      </c>
      <c r="E286" s="1">
        <v>0</v>
      </c>
      <c r="F286" s="1">
        <v>0</v>
      </c>
      <c r="G286" s="2">
        <f t="shared" si="8"/>
        <v>394709.16254999995</v>
      </c>
      <c r="H286" s="2">
        <f t="shared" si="9"/>
        <v>0.94000000017695129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2535909.02</v>
      </c>
      <c r="D288" s="1">
        <f>'PR-RAS'!E292</f>
        <v>2931504.75</v>
      </c>
      <c r="E288" s="1">
        <v>0</v>
      </c>
      <c r="F288" s="1">
        <v>0</v>
      </c>
      <c r="G288" s="2">
        <f t="shared" si="8"/>
        <v>2410489.6152399997</v>
      </c>
      <c r="H288" s="2">
        <f t="shared" si="9"/>
        <v>0.27000000001862645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30601.8</v>
      </c>
      <c r="D290" s="1">
        <f>'PR-RAS'!E294</f>
        <v>31860.85</v>
      </c>
      <c r="E290" s="1">
        <v>0</v>
      </c>
      <c r="F290" s="1">
        <v>0</v>
      </c>
      <c r="G290" s="2">
        <f t="shared" si="8"/>
        <v>27259.491499999996</v>
      </c>
      <c r="H290" s="2">
        <f t="shared" si="9"/>
        <v>0.35000000000218279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660.01</v>
      </c>
      <c r="D291" s="1">
        <f>'PR-RAS'!E295</f>
        <v>592.37</v>
      </c>
      <c r="E291" s="1">
        <v>0</v>
      </c>
      <c r="F291" s="1">
        <v>0</v>
      </c>
      <c r="G291" s="2">
        <f t="shared" si="8"/>
        <v>534.97749999999996</v>
      </c>
      <c r="H291" s="2">
        <f t="shared" si="9"/>
        <v>0.37999999999999545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78621.66</v>
      </c>
      <c r="D293" s="1">
        <f>'PR-RAS'!E298</f>
        <v>19085.91</v>
      </c>
      <c r="E293" s="1">
        <v>0</v>
      </c>
      <c r="F293" s="1">
        <v>0</v>
      </c>
      <c r="G293" s="2">
        <f t="shared" si="8"/>
        <v>34103.69616</v>
      </c>
      <c r="H293" s="2">
        <f t="shared" si="9"/>
        <v>0.42999999999665306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10000</v>
      </c>
      <c r="D294" s="1">
        <f>'PR-RAS'!E299</f>
        <v>0</v>
      </c>
      <c r="E294" s="1">
        <v>0</v>
      </c>
      <c r="F294" s="1">
        <v>0</v>
      </c>
      <c r="G294" s="2">
        <f t="shared" si="8"/>
        <v>2930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10000</v>
      </c>
      <c r="D295" s="1">
        <f>'PR-RAS'!E300</f>
        <v>0</v>
      </c>
      <c r="E295" s="1">
        <v>0</v>
      </c>
      <c r="F295" s="1">
        <v>0</v>
      </c>
      <c r="G295" s="2">
        <f t="shared" si="8"/>
        <v>2940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10000</v>
      </c>
      <c r="D296" s="1">
        <f>'PR-RAS'!E301</f>
        <v>0</v>
      </c>
      <c r="E296" s="1">
        <v>0</v>
      </c>
      <c r="F296" s="1">
        <v>0</v>
      </c>
      <c r="G296" s="2">
        <f t="shared" si="8"/>
        <v>2950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68621.66</v>
      </c>
      <c r="D306" s="1">
        <f>'PR-RAS'!E311</f>
        <v>19085.91</v>
      </c>
      <c r="E306" s="1">
        <v>0</v>
      </c>
      <c r="F306" s="1">
        <v>0</v>
      </c>
      <c r="G306" s="2">
        <f t="shared" si="8"/>
        <v>32572.011400000003</v>
      </c>
      <c r="H306" s="2">
        <f t="shared" si="9"/>
        <v>0.42999999999665306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68621.66</v>
      </c>
      <c r="D307" s="1">
        <f>'PR-RAS'!E312</f>
        <v>19085.91</v>
      </c>
      <c r="E307" s="1">
        <v>0</v>
      </c>
      <c r="F307" s="1">
        <v>0</v>
      </c>
      <c r="G307" s="2">
        <f t="shared" si="8"/>
        <v>32678.804880000003</v>
      </c>
      <c r="H307" s="2">
        <f t="shared" si="9"/>
        <v>0.42999999999665306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1041.6600000000001</v>
      </c>
      <c r="D308" s="1">
        <f>'PR-RAS'!E313</f>
        <v>13378.83</v>
      </c>
      <c r="E308" s="1">
        <v>0</v>
      </c>
      <c r="F308" s="1">
        <v>0</v>
      </c>
      <c r="G308" s="2">
        <f t="shared" si="8"/>
        <v>8534.391239999999</v>
      </c>
      <c r="H308" s="2">
        <f t="shared" si="9"/>
        <v>0.50999999999999091</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18280</v>
      </c>
      <c r="D309" s="1">
        <f>'PR-RAS'!E314</f>
        <v>5707.08</v>
      </c>
      <c r="E309" s="1">
        <v>0</v>
      </c>
      <c r="F309" s="1">
        <v>0</v>
      </c>
      <c r="G309" s="2">
        <f t="shared" si="8"/>
        <v>9145.8012799999997</v>
      </c>
      <c r="H309" s="2">
        <f t="shared" si="9"/>
        <v>7.999999999992724E-2</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49300</v>
      </c>
      <c r="D311" s="1">
        <f>'PR-RAS'!E316</f>
        <v>0</v>
      </c>
      <c r="E311" s="1">
        <v>0</v>
      </c>
      <c r="F311" s="1">
        <v>0</v>
      </c>
      <c r="G311" s="2">
        <f t="shared" si="8"/>
        <v>15283</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649607.16999999993</v>
      </c>
      <c r="D345" s="1">
        <f>'PR-RAS'!E350</f>
        <v>541653.73</v>
      </c>
      <c r="E345" s="1">
        <v>0</v>
      </c>
      <c r="F345" s="1">
        <v>0</v>
      </c>
      <c r="G345" s="2">
        <f t="shared" si="8"/>
        <v>596122.63271999988</v>
      </c>
      <c r="H345" s="2">
        <f t="shared" si="9"/>
        <v>0.43999999994412065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5938</v>
      </c>
      <c r="E346" s="1">
        <v>0</v>
      </c>
      <c r="F346" s="1">
        <v>0</v>
      </c>
      <c r="G346" s="2">
        <f t="shared" si="8"/>
        <v>4097.2199999999993</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5938</v>
      </c>
      <c r="E347" s="1">
        <v>0</v>
      </c>
      <c r="F347" s="1">
        <v>0</v>
      </c>
      <c r="G347" s="2">
        <f t="shared" si="8"/>
        <v>4109.0959999999995</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5938</v>
      </c>
      <c r="E348" s="1">
        <v>0</v>
      </c>
      <c r="F348" s="1">
        <v>0</v>
      </c>
      <c r="G348" s="2">
        <f t="shared" si="8"/>
        <v>4120.9719999999998</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377869.67</v>
      </c>
      <c r="D358" s="1">
        <f>'PR-RAS'!E363</f>
        <v>532590.73</v>
      </c>
      <c r="E358" s="1">
        <v>0</v>
      </c>
      <c r="F358" s="1">
        <v>0</v>
      </c>
      <c r="G358" s="2">
        <f t="shared" si="8"/>
        <v>515169.25340999995</v>
      </c>
      <c r="H358" s="2">
        <f t="shared" si="9"/>
        <v>0.6000000000349246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317763.87</v>
      </c>
      <c r="D359" s="1">
        <f>'PR-RAS'!E364</f>
        <v>502559.89</v>
      </c>
      <c r="E359" s="1">
        <v>0</v>
      </c>
      <c r="F359" s="1">
        <v>0</v>
      </c>
      <c r="G359" s="2">
        <f t="shared" si="8"/>
        <v>473592.34669999994</v>
      </c>
      <c r="H359" s="2">
        <f t="shared" si="9"/>
        <v>0.23999999999068677</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12500</v>
      </c>
      <c r="E360" s="1">
        <v>0</v>
      </c>
      <c r="F360" s="1">
        <v>0</v>
      </c>
      <c r="G360" s="2">
        <f t="shared" si="8"/>
        <v>8975</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280348.05</v>
      </c>
      <c r="D362" s="1">
        <f>'PR-RAS'!E367</f>
        <v>482190.21</v>
      </c>
      <c r="E362" s="1">
        <v>0</v>
      </c>
      <c r="F362" s="1">
        <v>0</v>
      </c>
      <c r="G362" s="2">
        <f t="shared" si="8"/>
        <v>449346.97766999999</v>
      </c>
      <c r="H362" s="2">
        <f t="shared" si="9"/>
        <v>0.26000000000931323</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37415.82</v>
      </c>
      <c r="D363" s="1">
        <f>'PR-RAS'!E368</f>
        <v>7869.68</v>
      </c>
      <c r="E363" s="1">
        <v>0</v>
      </c>
      <c r="F363" s="1">
        <v>0</v>
      </c>
      <c r="G363" s="2">
        <f t="shared" si="8"/>
        <v>19242.175159999999</v>
      </c>
      <c r="H363" s="2">
        <f t="shared" si="9"/>
        <v>0.5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12853.3</v>
      </c>
      <c r="D364" s="1">
        <f>'PR-RAS'!E369</f>
        <v>15195.48</v>
      </c>
      <c r="E364" s="1">
        <v>0</v>
      </c>
      <c r="F364" s="1">
        <v>0</v>
      </c>
      <c r="G364" s="2">
        <f t="shared" si="8"/>
        <v>15697.666379999997</v>
      </c>
      <c r="H364" s="2">
        <f t="shared" si="9"/>
        <v>0.77999999999883585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2036.67</v>
      </c>
      <c r="D365" s="1">
        <f>'PR-RAS'!E370</f>
        <v>3504.04</v>
      </c>
      <c r="E365" s="1">
        <v>0</v>
      </c>
      <c r="F365" s="1">
        <v>0</v>
      </c>
      <c r="G365" s="2">
        <f t="shared" si="8"/>
        <v>3292.2889999999998</v>
      </c>
      <c r="H365" s="2">
        <f t="shared" si="9"/>
        <v>0.36999999999989086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640</v>
      </c>
      <c r="E366" s="1">
        <v>0</v>
      </c>
      <c r="F366" s="1">
        <v>0</v>
      </c>
      <c r="G366" s="2">
        <f t="shared" si="8"/>
        <v>467.2</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371.99</v>
      </c>
      <c r="E370" s="1">
        <v>0</v>
      </c>
      <c r="F370" s="1">
        <v>0</v>
      </c>
      <c r="G370" s="2">
        <f t="shared" si="8"/>
        <v>274.52861999999999</v>
      </c>
      <c r="H370" s="2">
        <f t="shared" si="9"/>
        <v>9.9999999999909051E-3</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10816.63</v>
      </c>
      <c r="D371" s="1">
        <f>'PR-RAS'!E376</f>
        <v>10679.45</v>
      </c>
      <c r="E371" s="1">
        <v>0</v>
      </c>
      <c r="F371" s="1">
        <v>0</v>
      </c>
      <c r="G371" s="2">
        <f t="shared" si="8"/>
        <v>11904.946099999999</v>
      </c>
      <c r="H371" s="2">
        <f t="shared" si="9"/>
        <v>0.82000000000152795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44900.01</v>
      </c>
      <c r="D373" s="1">
        <f>'PR-RAS'!E378</f>
        <v>0</v>
      </c>
      <c r="E373" s="1">
        <v>0</v>
      </c>
      <c r="F373" s="1">
        <v>0</v>
      </c>
      <c r="G373" s="2">
        <f t="shared" si="8"/>
        <v>16702.80372</v>
      </c>
      <c r="H373" s="2">
        <f t="shared" si="9"/>
        <v>1.0000000002037268E-2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44900.01</v>
      </c>
      <c r="D374" s="1">
        <f>'PR-RAS'!E379</f>
        <v>0</v>
      </c>
      <c r="E374" s="1">
        <v>0</v>
      </c>
      <c r="F374" s="1">
        <v>0</v>
      </c>
      <c r="G374" s="2">
        <f t="shared" si="8"/>
        <v>16747.703730000001</v>
      </c>
      <c r="H374" s="2">
        <f t="shared" si="9"/>
        <v>1.0000000002037268E-2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2352.4899999999998</v>
      </c>
      <c r="D386" s="1">
        <f>'PR-RAS'!E391</f>
        <v>14835.36</v>
      </c>
      <c r="E386" s="1">
        <v>0</v>
      </c>
      <c r="F386" s="1">
        <v>0</v>
      </c>
      <c r="G386" s="2">
        <f t="shared" si="8"/>
        <v>12328.93585</v>
      </c>
      <c r="H386" s="2">
        <f t="shared" si="9"/>
        <v>0.8500000000003638</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2352.4899999999998</v>
      </c>
      <c r="D388" s="1">
        <f>'PR-RAS'!E393</f>
        <v>1660.36</v>
      </c>
      <c r="E388" s="1">
        <v>0</v>
      </c>
      <c r="F388" s="1">
        <v>0</v>
      </c>
      <c r="G388" s="2">
        <f t="shared" si="8"/>
        <v>2195.5322699999997</v>
      </c>
      <c r="H388" s="2">
        <f t="shared" si="9"/>
        <v>0.84999999999968168</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7550</v>
      </c>
      <c r="E389" s="1">
        <v>0</v>
      </c>
      <c r="F389" s="1">
        <v>0</v>
      </c>
      <c r="G389" s="2">
        <f t="shared" si="8"/>
        <v>5858.8</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5625</v>
      </c>
      <c r="E390" s="1">
        <v>0</v>
      </c>
      <c r="F390" s="1">
        <v>0</v>
      </c>
      <c r="G390" s="2">
        <f t="shared" si="8"/>
        <v>4376.25</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271737.5</v>
      </c>
      <c r="D397" s="1">
        <f>'PR-RAS'!E402</f>
        <v>3125</v>
      </c>
      <c r="E397" s="1">
        <v>0</v>
      </c>
      <c r="F397" s="1">
        <v>0</v>
      </c>
      <c r="G397" s="2">
        <f t="shared" si="8"/>
        <v>110083.05</v>
      </c>
      <c r="H397" s="2">
        <f t="shared" si="9"/>
        <v>0.5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271737.5</v>
      </c>
      <c r="D398" s="1">
        <f>'PR-RAS'!E403</f>
        <v>3125</v>
      </c>
      <c r="E398" s="1">
        <v>0</v>
      </c>
      <c r="F398" s="1">
        <v>0</v>
      </c>
      <c r="G398" s="2">
        <f t="shared" si="8"/>
        <v>110361.03750000001</v>
      </c>
      <c r="H398" s="2">
        <f t="shared" si="9"/>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570985.50999999989</v>
      </c>
      <c r="D403" s="1">
        <f>'PR-RAS'!E408</f>
        <v>522567.82</v>
      </c>
      <c r="E403" s="1">
        <v>0</v>
      </c>
      <c r="F403" s="1">
        <v>0</v>
      </c>
      <c r="G403" s="2">
        <f t="shared" si="8"/>
        <v>649680.7023</v>
      </c>
      <c r="H403" s="2">
        <f t="shared" si="9"/>
        <v>0.67000000010011718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1563236.96</v>
      </c>
      <c r="D405" s="1">
        <f>'PR-RAS'!E410</f>
        <v>1548624.75</v>
      </c>
      <c r="E405" s="1">
        <v>0</v>
      </c>
      <c r="F405" s="1">
        <v>0</v>
      </c>
      <c r="G405" s="2">
        <f t="shared" si="8"/>
        <v>1882836.5298400002</v>
      </c>
      <c r="H405" s="2">
        <f t="shared" si="9"/>
        <v>0.2900000000372529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2450251.8800000004</v>
      </c>
      <c r="D407" s="1">
        <f>'PR-RAS'!E412</f>
        <v>2143021.33</v>
      </c>
      <c r="E407" s="1">
        <v>0</v>
      </c>
      <c r="F407" s="1">
        <v>0</v>
      </c>
      <c r="G407" s="2">
        <f t="shared" si="8"/>
        <v>2734935.5832400005</v>
      </c>
      <c r="H407" s="2">
        <f t="shared" si="9"/>
        <v>0.44999999972060323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2040043.9399999997</v>
      </c>
      <c r="D408" s="1">
        <f>'PR-RAS'!E413</f>
        <v>2463713.66</v>
      </c>
      <c r="E408" s="1">
        <v>0</v>
      </c>
      <c r="F408" s="1">
        <v>0</v>
      </c>
      <c r="G408" s="2">
        <f t="shared" si="8"/>
        <v>2835760.8028199999</v>
      </c>
      <c r="H408" s="2">
        <f t="shared" si="9"/>
        <v>0.40000000013969839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410207.94000000064</v>
      </c>
      <c r="D409" s="1">
        <f>'PR-RAS'!E414</f>
        <v>0</v>
      </c>
      <c r="E409" s="1">
        <v>0</v>
      </c>
      <c r="F409" s="1">
        <v>0</v>
      </c>
      <c r="G409" s="2">
        <f t="shared" si="8"/>
        <v>167364.83952000024</v>
      </c>
      <c r="H409" s="2">
        <f t="shared" si="9"/>
        <v>5.9999999357387424E-2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320692.33000000007</v>
      </c>
      <c r="E410" s="1">
        <v>0</v>
      </c>
      <c r="F410" s="1">
        <v>0</v>
      </c>
      <c r="G410" s="2">
        <f t="shared" si="8"/>
        <v>262326.32594000007</v>
      </c>
      <c r="H410" s="2">
        <f t="shared" si="9"/>
        <v>0.33000000007450581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972672.06</v>
      </c>
      <c r="D411" s="1">
        <f>'PR-RAS'!E416</f>
        <v>1382880</v>
      </c>
      <c r="E411" s="1">
        <v>0</v>
      </c>
      <c r="F411" s="1">
        <v>0</v>
      </c>
      <c r="G411" s="2">
        <f t="shared" si="8"/>
        <v>1532757.1446</v>
      </c>
      <c r="H411" s="2">
        <f t="shared" si="9"/>
        <v>6.0000000055879354E-2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30601.8</v>
      </c>
      <c r="D413" s="1">
        <f>'PR-RAS'!E418</f>
        <v>31860.85</v>
      </c>
      <c r="E413" s="1">
        <v>0</v>
      </c>
      <c r="F413" s="1">
        <v>0</v>
      </c>
      <c r="G413" s="2">
        <f t="shared" si="8"/>
        <v>38861.281999999999</v>
      </c>
      <c r="H413" s="2">
        <f t="shared" si="9"/>
        <v>0.35000000000218279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192020.16</v>
      </c>
      <c r="D522" s="1">
        <f>'PR-RAS'!E528</f>
        <v>0</v>
      </c>
      <c r="E522" s="1">
        <v>0</v>
      </c>
      <c r="F522" s="1">
        <v>0</v>
      </c>
      <c r="G522" s="2">
        <f t="shared" ref="G522:G809" si="10">(B522/1000)*(C522*1+D522*2)</f>
        <v>100042.50336</v>
      </c>
      <c r="H522" s="2">
        <f t="shared" ref="H522:H809" si="11">ABS(C522-ROUND(C522,0))+ABS(D522-ROUND(D522,0))</f>
        <v>0.16000000000349246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192020.16</v>
      </c>
      <c r="D587" s="1">
        <f>'PR-RAS'!E593</f>
        <v>0</v>
      </c>
      <c r="E587" s="1">
        <v>0</v>
      </c>
      <c r="F587" s="1">
        <v>0</v>
      </c>
      <c r="G587" s="2">
        <f t="shared" si="10"/>
        <v>112523.81375999999</v>
      </c>
      <c r="H587" s="2">
        <f t="shared" si="11"/>
        <v>0.16000000000349246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192020.16</v>
      </c>
      <c r="D599" s="1">
        <f>'PR-RAS'!E605</f>
        <v>0</v>
      </c>
      <c r="E599" s="1">
        <v>0</v>
      </c>
      <c r="F599" s="1">
        <v>0</v>
      </c>
      <c r="G599" s="2">
        <f t="shared" si="10"/>
        <v>114828.05567999999</v>
      </c>
      <c r="H599" s="2">
        <f t="shared" si="11"/>
        <v>0.16000000000349246</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192020.16</v>
      </c>
      <c r="D600" s="1">
        <f>'PR-RAS'!E606</f>
        <v>0</v>
      </c>
      <c r="E600" s="1">
        <v>0</v>
      </c>
      <c r="F600" s="1">
        <v>0</v>
      </c>
      <c r="G600" s="2">
        <f t="shared" si="10"/>
        <v>115020.07583999999</v>
      </c>
      <c r="H600" s="2">
        <f t="shared" si="11"/>
        <v>0.16000000000349246</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192020.16</v>
      </c>
      <c r="D630" s="1">
        <f>'PR-RAS'!E636</f>
        <v>0</v>
      </c>
      <c r="E630" s="1">
        <v>0</v>
      </c>
      <c r="F630" s="1">
        <v>0</v>
      </c>
      <c r="G630" s="2">
        <f t="shared" si="10"/>
        <v>120780.68064000001</v>
      </c>
      <c r="H630" s="2">
        <f t="shared" si="11"/>
        <v>0.16000000000349246</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182420.21</v>
      </c>
      <c r="D631" s="1">
        <f>'PR-RAS'!E637</f>
        <v>0</v>
      </c>
      <c r="E631" s="1">
        <v>0</v>
      </c>
      <c r="F631" s="1">
        <v>0</v>
      </c>
      <c r="G631" s="2">
        <f t="shared" si="10"/>
        <v>114924.73229999999</v>
      </c>
      <c r="H631" s="2">
        <f t="shared" si="11"/>
        <v>0.20999999999185093</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9599.9500000000007</v>
      </c>
      <c r="E632" s="1">
        <v>0</v>
      </c>
      <c r="F632" s="1">
        <v>0</v>
      </c>
      <c r="G632" s="2">
        <f t="shared" si="10"/>
        <v>12115.136900000001</v>
      </c>
      <c r="H632" s="2">
        <f t="shared" si="11"/>
        <v>4.9999999999272404E-2</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2450251.8800000004</v>
      </c>
      <c r="D633" s="1">
        <f>'PR-RAS'!E639</f>
        <v>2143021.33</v>
      </c>
      <c r="E633" s="1">
        <v>0</v>
      </c>
      <c r="F633" s="1">
        <v>0</v>
      </c>
      <c r="G633" s="2">
        <f t="shared" si="10"/>
        <v>4257338.1492800005</v>
      </c>
      <c r="H633" s="2">
        <f t="shared" si="11"/>
        <v>0.44999999972060323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2232064.0999999996</v>
      </c>
      <c r="D634" s="1">
        <f>'PR-RAS'!E640</f>
        <v>2463713.66</v>
      </c>
      <c r="E634" s="1">
        <v>0</v>
      </c>
      <c r="F634" s="1">
        <v>0</v>
      </c>
      <c r="G634" s="2">
        <f t="shared" si="10"/>
        <v>4531958.06886</v>
      </c>
      <c r="H634" s="2">
        <f t="shared" si="11"/>
        <v>0.43999999947845936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218187.78000000073</v>
      </c>
      <c r="D635" s="1">
        <f>'PR-RAS'!E641</f>
        <v>0</v>
      </c>
      <c r="E635" s="1">
        <v>0</v>
      </c>
      <c r="F635" s="1">
        <v>0</v>
      </c>
      <c r="G635" s="2">
        <f t="shared" si="10"/>
        <v>138331.05252000046</v>
      </c>
      <c r="H635" s="2">
        <f t="shared" si="11"/>
        <v>0.21999999927356839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320692.33000000007</v>
      </c>
      <c r="E636" s="1">
        <v>0</v>
      </c>
      <c r="F636" s="1">
        <v>0</v>
      </c>
      <c r="G636" s="2">
        <f t="shared" si="10"/>
        <v>407279.25910000008</v>
      </c>
      <c r="H636" s="2">
        <f t="shared" si="11"/>
        <v>0.33000000007450581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1155092.27</v>
      </c>
      <c r="D637" s="1">
        <f>'PR-RAS'!E643</f>
        <v>1373280.05</v>
      </c>
      <c r="E637" s="1">
        <v>0</v>
      </c>
      <c r="F637" s="1">
        <v>0</v>
      </c>
      <c r="G637" s="2">
        <f t="shared" si="10"/>
        <v>2481450.9073200002</v>
      </c>
      <c r="H637" s="2">
        <f t="shared" si="11"/>
        <v>0.32000000006519258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1373280.0500000007</v>
      </c>
      <c r="D639" s="1">
        <f>'PR-RAS'!E645</f>
        <v>1052587.72</v>
      </c>
      <c r="E639" s="1">
        <v>0</v>
      </c>
      <c r="F639" s="1">
        <v>0</v>
      </c>
      <c r="G639" s="2">
        <f t="shared" si="10"/>
        <v>2219254.6026200005</v>
      </c>
      <c r="H639" s="2">
        <f t="shared" si="11"/>
        <v>0.33000000077299774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1222558.06</v>
      </c>
      <c r="D642" s="1">
        <f>'PR-RAS'!E649</f>
        <v>1588485.39</v>
      </c>
      <c r="E642" s="1">
        <v>0</v>
      </c>
      <c r="F642" s="1">
        <v>0</v>
      </c>
      <c r="G642" s="2">
        <f t="shared" si="10"/>
        <v>2820097.9864400001</v>
      </c>
      <c r="H642" s="2">
        <f t="shared" si="11"/>
        <v>0.44999999995343387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3017878.89</v>
      </c>
      <c r="D643" s="1">
        <f>'PR-RAS'!E650</f>
        <v>2459665.92</v>
      </c>
      <c r="E643" s="1">
        <v>0</v>
      </c>
      <c r="F643" s="1">
        <v>0</v>
      </c>
      <c r="G643" s="2">
        <f t="shared" si="10"/>
        <v>5095689.2886600001</v>
      </c>
      <c r="H643" s="2">
        <f t="shared" si="11"/>
        <v>0.18999999994412065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2651951.56</v>
      </c>
      <c r="D644" s="1">
        <f>'PR-RAS'!E651</f>
        <v>2859771.99</v>
      </c>
      <c r="E644" s="1">
        <v>0</v>
      </c>
      <c r="F644" s="1">
        <v>0</v>
      </c>
      <c r="G644" s="2">
        <f t="shared" si="10"/>
        <v>5382871.632220001</v>
      </c>
      <c r="H644" s="2">
        <f t="shared" si="11"/>
        <v>0.44999999972060323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1588485.3900000001</v>
      </c>
      <c r="D645" s="1">
        <f>'PR-RAS'!E652</f>
        <v>1188379.3199999994</v>
      </c>
      <c r="E645" s="1">
        <v>0</v>
      </c>
      <c r="F645" s="1">
        <v>0</v>
      </c>
      <c r="G645" s="2">
        <f t="shared" si="10"/>
        <v>2553617.1553199994</v>
      </c>
      <c r="H645" s="2">
        <f t="shared" si="11"/>
        <v>0.70999999949708581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v>
      </c>
      <c r="D646" s="1">
        <f>'PR-RAS'!E653</f>
        <v>7</v>
      </c>
      <c r="E646" s="1">
        <v>0</v>
      </c>
      <c r="F646" s="1">
        <v>0</v>
      </c>
      <c r="G646" s="2">
        <f t="shared" si="10"/>
        <v>13.545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v>
      </c>
      <c r="D648" s="1">
        <f>'PR-RAS'!E655</f>
        <v>6</v>
      </c>
      <c r="E648" s="1">
        <v>0</v>
      </c>
      <c r="F648" s="1">
        <v>0</v>
      </c>
      <c r="G648" s="2">
        <f t="shared" si="10"/>
        <v>12.293000000000001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348.53</v>
      </c>
      <c r="D651" s="1">
        <f>'PR-RAS'!E658</f>
        <v>548.58000000000004</v>
      </c>
      <c r="E651" s="1">
        <v>0</v>
      </c>
      <c r="F651" s="1">
        <v>0</v>
      </c>
      <c r="G651" s="2">
        <f t="shared" si="10"/>
        <v>939.69850000000008</v>
      </c>
      <c r="H651" s="2">
        <f t="shared" si="11"/>
        <v>0.88999999999998636</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180.29</v>
      </c>
      <c r="D653" s="1">
        <f>'PR-RAS'!E660</f>
        <v>0</v>
      </c>
      <c r="E653" s="1">
        <v>0</v>
      </c>
      <c r="F653" s="1">
        <v>0</v>
      </c>
      <c r="G653" s="2">
        <f t="shared" si="10"/>
        <v>117.54908</v>
      </c>
      <c r="H653" s="2">
        <f t="shared" si="11"/>
        <v>0.28999999999999204</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405944</v>
      </c>
      <c r="D654" s="1">
        <f>'PR-RAS'!E661</f>
        <v>517183.94</v>
      </c>
      <c r="E654" s="1">
        <v>0</v>
      </c>
      <c r="F654" s="1">
        <v>0</v>
      </c>
      <c r="G654" s="2">
        <f t="shared" si="10"/>
        <v>940523.65763999999</v>
      </c>
      <c r="H654" s="2">
        <f t="shared" si="11"/>
        <v>5.9999999997671694E-2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186581.11</v>
      </c>
      <c r="D658" s="1">
        <f>'PR-RAS'!E665</f>
        <v>42200</v>
      </c>
      <c r="E658" s="1">
        <v>0</v>
      </c>
      <c r="F658" s="1">
        <v>0</v>
      </c>
      <c r="G658" s="2">
        <f t="shared" si="10"/>
        <v>178034.58927</v>
      </c>
      <c r="H658" s="2">
        <f t="shared" si="11"/>
        <v>0.10999999998603016</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66365</v>
      </c>
      <c r="D659" s="1">
        <f>'PR-RAS'!E666</f>
        <v>0</v>
      </c>
      <c r="E659" s="1">
        <v>0</v>
      </c>
      <c r="F659" s="1">
        <v>0</v>
      </c>
      <c r="G659" s="2">
        <f t="shared" si="10"/>
        <v>43668.170000000006</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12889.18</v>
      </c>
      <c r="D662" s="1">
        <f>'PR-RAS'!E669</f>
        <v>0</v>
      </c>
      <c r="E662" s="1">
        <v>0</v>
      </c>
      <c r="F662" s="1">
        <v>0</v>
      </c>
      <c r="G662" s="2">
        <f t="shared" si="10"/>
        <v>8519.7479800000001</v>
      </c>
      <c r="H662" s="2">
        <f t="shared" si="11"/>
        <v>0.18000000000029104</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90836.94</v>
      </c>
      <c r="E663" s="1">
        <v>0</v>
      </c>
      <c r="F663" s="1">
        <v>0</v>
      </c>
      <c r="G663" s="2">
        <f t="shared" si="10"/>
        <v>120268.10856000001</v>
      </c>
      <c r="H663" s="2">
        <f t="shared" si="11"/>
        <v>5.9999999997671694E-2</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1497.07</v>
      </c>
      <c r="D705" s="1">
        <f>'PR-RAS'!E712</f>
        <v>671.73</v>
      </c>
      <c r="E705" s="1">
        <v>0</v>
      </c>
      <c r="F705" s="1">
        <v>0</v>
      </c>
      <c r="G705" s="2">
        <f t="shared" si="10"/>
        <v>1999.7331199999996</v>
      </c>
      <c r="H705" s="2">
        <f t="shared" si="11"/>
        <v>0.33999999999991815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560</v>
      </c>
      <c r="E710" s="1">
        <v>0</v>
      </c>
      <c r="F710" s="1">
        <v>0</v>
      </c>
      <c r="G710" s="2">
        <f t="shared" si="10"/>
        <v>794.07999999999993</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6234.78</v>
      </c>
      <c r="D711" s="1">
        <f>'PR-RAS'!E718</f>
        <v>6293.46</v>
      </c>
      <c r="E711" s="1">
        <v>0</v>
      </c>
      <c r="F711" s="1">
        <v>0</v>
      </c>
      <c r="G711" s="2">
        <f t="shared" si="10"/>
        <v>13363.406999999999</v>
      </c>
      <c r="H711" s="2">
        <f t="shared" si="11"/>
        <v>0.68000000000029104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1421.46</v>
      </c>
      <c r="D713" s="1">
        <f>'PR-RAS'!E720</f>
        <v>1385.63</v>
      </c>
      <c r="E713" s="1">
        <v>0</v>
      </c>
      <c r="F713" s="1">
        <v>0</v>
      </c>
      <c r="G713" s="2">
        <f t="shared" si="10"/>
        <v>2985.2166400000001</v>
      </c>
      <c r="H713" s="2">
        <f t="shared" si="11"/>
        <v>0.82999999999992724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3734.37</v>
      </c>
      <c r="D714" s="1">
        <f>'PR-RAS'!E721</f>
        <v>5751.63</v>
      </c>
      <c r="E714" s="1">
        <v>0</v>
      </c>
      <c r="F714" s="1">
        <v>0</v>
      </c>
      <c r="G714" s="2">
        <f t="shared" si="10"/>
        <v>10864.430190000001</v>
      </c>
      <c r="H714" s="2">
        <f t="shared" si="11"/>
        <v>0.73999999999978172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4031.26</v>
      </c>
      <c r="D715" s="1">
        <f>'PR-RAS'!E722</f>
        <v>14936.54</v>
      </c>
      <c r="E715" s="1">
        <v>0</v>
      </c>
      <c r="F715" s="1">
        <v>0</v>
      </c>
      <c r="G715" s="2">
        <f t="shared" si="10"/>
        <v>24207.698760000003</v>
      </c>
      <c r="H715" s="2">
        <f t="shared" si="11"/>
        <v>0.71999999999934516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15237.93</v>
      </c>
      <c r="D718" s="1">
        <f>'PR-RAS'!E725</f>
        <v>15059.12</v>
      </c>
      <c r="E718" s="1">
        <v>0</v>
      </c>
      <c r="F718" s="1">
        <v>0</v>
      </c>
      <c r="G718" s="2">
        <f t="shared" si="10"/>
        <v>32520.373889999999</v>
      </c>
      <c r="H718" s="2">
        <f t="shared" si="11"/>
        <v>0.19000000000050932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187.61</v>
      </c>
      <c r="D719" s="1">
        <f>'PR-RAS'!E726</f>
        <v>187.61</v>
      </c>
      <c r="E719" s="1">
        <v>0</v>
      </c>
      <c r="F719" s="1">
        <v>0</v>
      </c>
      <c r="G719" s="2">
        <f t="shared" si="10"/>
        <v>404.11194</v>
      </c>
      <c r="H719" s="2">
        <f t="shared" si="11"/>
        <v>0.77999999999997272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743.52</v>
      </c>
      <c r="D735" s="1">
        <f>'PR-RAS'!E742</f>
        <v>0</v>
      </c>
      <c r="E735" s="1">
        <v>0</v>
      </c>
      <c r="F735" s="1">
        <v>0</v>
      </c>
      <c r="G735" s="2">
        <f t="shared" si="10"/>
        <v>545.74367999999993</v>
      </c>
      <c r="H735" s="2">
        <f t="shared" si="11"/>
        <v>0.48000000000001819</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166702.65</v>
      </c>
      <c r="D753" s="1">
        <f>'PR-RAS'!E760</f>
        <v>201106.68</v>
      </c>
      <c r="E753" s="1">
        <v>0</v>
      </c>
      <c r="F753" s="1">
        <v>0</v>
      </c>
      <c r="G753" s="2">
        <f t="shared" si="10"/>
        <v>427824.83951999998</v>
      </c>
      <c r="H753" s="2">
        <f t="shared" si="11"/>
        <v>0.67000000001280569</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1083.5999999999999</v>
      </c>
      <c r="D755" s="1">
        <f>'PR-RAS'!E762</f>
        <v>1300</v>
      </c>
      <c r="E755" s="1">
        <v>0</v>
      </c>
      <c r="F755" s="1">
        <v>0</v>
      </c>
      <c r="G755" s="2">
        <f t="shared" si="10"/>
        <v>2777.4344000000001</v>
      </c>
      <c r="H755" s="2">
        <f t="shared" si="11"/>
        <v>0.40000000000009095</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919.6</v>
      </c>
      <c r="D756" s="1">
        <f>'PR-RAS'!E763</f>
        <v>1003.2</v>
      </c>
      <c r="E756" s="1">
        <v>0</v>
      </c>
      <c r="F756" s="1">
        <v>0</v>
      </c>
      <c r="G756" s="2">
        <f t="shared" si="10"/>
        <v>2209.13</v>
      </c>
      <c r="H756" s="2">
        <f t="shared" si="11"/>
        <v>0.60000000000002274</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246800</v>
      </c>
      <c r="E767" s="1">
        <v>0</v>
      </c>
      <c r="F767" s="1">
        <v>0</v>
      </c>
      <c r="G767" s="2">
        <f t="shared" si="10"/>
        <v>378097.60000000003</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3500</v>
      </c>
      <c r="D809" s="1">
        <f>'PR-RAS'!E816</f>
        <v>2150</v>
      </c>
      <c r="E809" s="1">
        <v>0</v>
      </c>
      <c r="F809" s="1">
        <v>0</v>
      </c>
      <c r="G809" s="2">
        <f t="shared" si="10"/>
        <v>6302.4000000000005</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11621.34</v>
      </c>
      <c r="D812" s="1">
        <f>'PR-RAS'!E819</f>
        <v>36925</v>
      </c>
      <c r="E812" s="1">
        <v>0</v>
      </c>
      <c r="F812" s="1">
        <v>0</v>
      </c>
      <c r="G812" s="2">
        <f t="shared" si="18"/>
        <v>69317.256739999997</v>
      </c>
      <c r="H812" s="2">
        <f t="shared" si="19"/>
        <v>0.34000000000014552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110218.71</v>
      </c>
      <c r="D816" s="1">
        <f>'PR-RAS'!E823</f>
        <v>118028.46</v>
      </c>
      <c r="E816" s="1">
        <v>0</v>
      </c>
      <c r="F816" s="1">
        <v>0</v>
      </c>
      <c r="G816" s="2">
        <f t="shared" si="18"/>
        <v>282214.63844999997</v>
      </c>
      <c r="H816" s="2">
        <f t="shared" si="19"/>
        <v>0.75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36738.699999999997</v>
      </c>
      <c r="D821" s="1">
        <f>'PR-RAS'!E828</f>
        <v>66356.320000000007</v>
      </c>
      <c r="E821" s="1">
        <v>0</v>
      </c>
      <c r="F821" s="1">
        <v>0</v>
      </c>
      <c r="G821" s="2">
        <f t="shared" si="18"/>
        <v>138950.09880000001</v>
      </c>
      <c r="H821" s="2">
        <f t="shared" si="19"/>
        <v>0.6200000000098953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29661.87</v>
      </c>
      <c r="D823" s="1">
        <f>'PR-RAS'!E830</f>
        <v>47255.11</v>
      </c>
      <c r="E823" s="1">
        <v>0</v>
      </c>
      <c r="F823" s="1">
        <v>0</v>
      </c>
      <c r="G823" s="2">
        <f t="shared" si="18"/>
        <v>102069.45797999999</v>
      </c>
      <c r="H823" s="2">
        <f t="shared" si="19"/>
        <v>0.24000000000160071</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192020.16</v>
      </c>
      <c r="D947" s="1">
        <f>'PR-RAS'!E954</f>
        <v>0</v>
      </c>
      <c r="E947" s="1">
        <v>0</v>
      </c>
      <c r="F947" s="1">
        <v>0</v>
      </c>
      <c r="G947" s="2">
        <f t="shared" si="18"/>
        <v>181651.07136</v>
      </c>
      <c r="H947" s="2">
        <f t="shared" si="19"/>
        <v>0.16000000000349246</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9210087.1499999985</v>
      </c>
      <c r="D984" s="6">
        <f>BILANCA!E6</f>
        <v>8988893.9699999988</v>
      </c>
      <c r="E984" s="6">
        <v>0</v>
      </c>
      <c r="F984" s="6">
        <v>0</v>
      </c>
      <c r="G984" s="7">
        <f t="shared" ref="G984:G1241" si="22">B984/1000*C984+B984/500*D984</f>
        <v>27187.875089999998</v>
      </c>
      <c r="H984" s="7">
        <f t="shared" si="19"/>
        <v>0.17999999970197678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6134148.8399999999</v>
      </c>
      <c r="D985" s="1">
        <f>BILANCA!E7</f>
        <v>6310596.0899999999</v>
      </c>
      <c r="E985" s="1">
        <v>0</v>
      </c>
      <c r="F985" s="1">
        <v>0</v>
      </c>
      <c r="G985" s="2">
        <f t="shared" si="22"/>
        <v>37510.68204</v>
      </c>
      <c r="H985" s="2">
        <f t="shared" si="19"/>
        <v>0.25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73973.680000000008</v>
      </c>
      <c r="D986" s="1">
        <f>BILANCA!E8</f>
        <v>79911.680000000008</v>
      </c>
      <c r="E986" s="1">
        <v>0</v>
      </c>
      <c r="F986" s="1">
        <v>0</v>
      </c>
      <c r="G986" s="2">
        <f t="shared" si="22"/>
        <v>701.39112000000011</v>
      </c>
      <c r="H986" s="2">
        <f t="shared" si="19"/>
        <v>0.63999999998486601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73940.91</v>
      </c>
      <c r="D987" s="1">
        <f>BILANCA!E9</f>
        <v>79878.91</v>
      </c>
      <c r="E987" s="1">
        <v>0</v>
      </c>
      <c r="F987" s="1">
        <v>0</v>
      </c>
      <c r="G987" s="2">
        <f t="shared" si="22"/>
        <v>934.79492000000005</v>
      </c>
      <c r="H987" s="2">
        <f t="shared" si="19"/>
        <v>0.17999999999301508</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32.770000000000003</v>
      </c>
      <c r="D988" s="1">
        <f>BILANCA!E10</f>
        <v>32.770000000000003</v>
      </c>
      <c r="E988" s="1">
        <v>0</v>
      </c>
      <c r="F988" s="1">
        <v>0</v>
      </c>
      <c r="G988" s="2">
        <f t="shared" si="22"/>
        <v>0.49155000000000004</v>
      </c>
      <c r="H988" s="2">
        <f t="shared" si="19"/>
        <v>0.45999999999999375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5530226.8899999997</v>
      </c>
      <c r="D990" s="1">
        <f>BILANCA!E12</f>
        <v>5861543.7599999998</v>
      </c>
      <c r="E990" s="1">
        <v>0</v>
      </c>
      <c r="F990" s="1">
        <v>0</v>
      </c>
      <c r="G990" s="2">
        <f t="shared" si="22"/>
        <v>120773.20087</v>
      </c>
      <c r="H990" s="2">
        <f t="shared" si="19"/>
        <v>0.35000000055879354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5291420.2699999996</v>
      </c>
      <c r="D991" s="1">
        <f>BILANCA!E13</f>
        <v>5676048.7199999997</v>
      </c>
      <c r="E991" s="1">
        <v>0</v>
      </c>
      <c r="F991" s="1">
        <v>0</v>
      </c>
      <c r="G991" s="2">
        <f t="shared" si="22"/>
        <v>133148.14168</v>
      </c>
      <c r="H991" s="2">
        <f t="shared" si="19"/>
        <v>0.54999999981373549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1889164.28</v>
      </c>
      <c r="D993" s="1">
        <f>BILANCA!E15</f>
        <v>1883464.28</v>
      </c>
      <c r="E993" s="1">
        <v>0</v>
      </c>
      <c r="F993" s="1">
        <v>0</v>
      </c>
      <c r="G993" s="2">
        <f t="shared" si="22"/>
        <v>56560.928400000004</v>
      </c>
      <c r="H993" s="2">
        <f t="shared" si="19"/>
        <v>0.56000000005587935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3246739.07</v>
      </c>
      <c r="D994" s="1">
        <f>BILANCA!E16</f>
        <v>3617999.4</v>
      </c>
      <c r="E994" s="1">
        <v>0</v>
      </c>
      <c r="F994" s="1">
        <v>0</v>
      </c>
      <c r="G994" s="2">
        <f t="shared" si="22"/>
        <v>115310.11657</v>
      </c>
      <c r="H994" s="2">
        <f t="shared" si="19"/>
        <v>0.46999999973922968</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1869701.57</v>
      </c>
      <c r="D995" s="1">
        <f>BILANCA!E17</f>
        <v>2152433.75</v>
      </c>
      <c r="E995" s="1">
        <v>0</v>
      </c>
      <c r="F995" s="1">
        <v>0</v>
      </c>
      <c r="G995" s="2">
        <f t="shared" si="22"/>
        <v>74094.828840000002</v>
      </c>
      <c r="H995" s="2">
        <f t="shared" si="19"/>
        <v>0.67999999993480742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1714184.65</v>
      </c>
      <c r="D996" s="1">
        <f>BILANCA!E18</f>
        <v>1977848.71</v>
      </c>
      <c r="E996" s="1">
        <v>0</v>
      </c>
      <c r="F996" s="1">
        <v>0</v>
      </c>
      <c r="G996" s="2">
        <f t="shared" si="22"/>
        <v>73708.466909999988</v>
      </c>
      <c r="H996" s="2">
        <f t="shared" si="19"/>
        <v>0.64000000013038516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138558.76</v>
      </c>
      <c r="D997" s="1">
        <f>BILANCA!E19</f>
        <v>101652.15999999997</v>
      </c>
      <c r="E997" s="1">
        <v>0</v>
      </c>
      <c r="F997" s="1">
        <v>0</v>
      </c>
      <c r="G997" s="2">
        <f t="shared" si="22"/>
        <v>4786.0831199999993</v>
      </c>
      <c r="H997" s="2">
        <f t="shared" si="19"/>
        <v>0.3999999999650754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59540.800000000003</v>
      </c>
      <c r="D998" s="1">
        <f>BILANCA!E20</f>
        <v>63044.84</v>
      </c>
      <c r="E998" s="1">
        <v>0</v>
      </c>
      <c r="F998" s="1">
        <v>0</v>
      </c>
      <c r="G998" s="2">
        <f t="shared" si="22"/>
        <v>2784.4571999999998</v>
      </c>
      <c r="H998" s="2">
        <f t="shared" si="19"/>
        <v>0.36000000000058208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47639.06</v>
      </c>
      <c r="D999" s="1">
        <f>BILANCA!E21</f>
        <v>48279.06</v>
      </c>
      <c r="E999" s="1">
        <v>0</v>
      </c>
      <c r="F999" s="1">
        <v>0</v>
      </c>
      <c r="G999" s="2">
        <f t="shared" si="22"/>
        <v>2307.15488</v>
      </c>
      <c r="H999" s="2">
        <f t="shared" si="19"/>
        <v>0.11999999999534339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59483.98</v>
      </c>
      <c r="D1000" s="1">
        <f>BILANCA!E22</f>
        <v>59483.98</v>
      </c>
      <c r="E1000" s="1">
        <v>0</v>
      </c>
      <c r="F1000" s="1">
        <v>0</v>
      </c>
      <c r="G1000" s="2">
        <f t="shared" si="22"/>
        <v>3033.6829800000005</v>
      </c>
      <c r="H1000" s="2">
        <f t="shared" si="19"/>
        <v>3.9999999993597157E-2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164.24</v>
      </c>
      <c r="D1002" s="1">
        <f>BILANCA!E24</f>
        <v>164.24</v>
      </c>
      <c r="E1002" s="1">
        <v>0</v>
      </c>
      <c r="F1002" s="1">
        <v>0</v>
      </c>
      <c r="G1002" s="2">
        <f t="shared" si="22"/>
        <v>9.3616799999999998</v>
      </c>
      <c r="H1002" s="2">
        <f t="shared" si="19"/>
        <v>0.48000000000001819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30911.34</v>
      </c>
      <c r="D1003" s="1">
        <f>BILANCA!E25</f>
        <v>31283.33</v>
      </c>
      <c r="E1003" s="1">
        <v>0</v>
      </c>
      <c r="F1003" s="1">
        <v>0</v>
      </c>
      <c r="G1003" s="2">
        <f t="shared" si="22"/>
        <v>1869.56</v>
      </c>
      <c r="H1003" s="2">
        <f t="shared" si="19"/>
        <v>0.67000000000189175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183175.7</v>
      </c>
      <c r="D1004" s="1">
        <f>BILANCA!E26</f>
        <v>193855.15</v>
      </c>
      <c r="E1004" s="1">
        <v>0</v>
      </c>
      <c r="F1004" s="1">
        <v>0</v>
      </c>
      <c r="G1004" s="2">
        <f t="shared" si="22"/>
        <v>11988.606</v>
      </c>
      <c r="H1004" s="2">
        <f t="shared" si="19"/>
        <v>0.4499999999825377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242356.36</v>
      </c>
      <c r="D1006" s="1">
        <f>BILANCA!E28</f>
        <v>294458.44</v>
      </c>
      <c r="E1006" s="1">
        <v>0</v>
      </c>
      <c r="F1006" s="1">
        <v>0</v>
      </c>
      <c r="G1006" s="2">
        <f t="shared" si="22"/>
        <v>19119.284519999997</v>
      </c>
      <c r="H1006" s="2">
        <f t="shared" si="19"/>
        <v>0.79999999998835847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90945.61</v>
      </c>
      <c r="D1007" s="1">
        <f>BILANCA!E29</f>
        <v>66498.179999999993</v>
      </c>
      <c r="E1007" s="1">
        <v>0</v>
      </c>
      <c r="F1007" s="1">
        <v>0</v>
      </c>
      <c r="G1007" s="2">
        <f t="shared" si="22"/>
        <v>5374.6072800000002</v>
      </c>
      <c r="H1007" s="2">
        <f t="shared" si="19"/>
        <v>0.569999999992433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175140.15</v>
      </c>
      <c r="D1008" s="1">
        <f>BILANCA!E30</f>
        <v>175140.15</v>
      </c>
      <c r="E1008" s="1">
        <v>0</v>
      </c>
      <c r="F1008" s="1">
        <v>0</v>
      </c>
      <c r="G1008" s="2">
        <f t="shared" si="22"/>
        <v>13135.51125</v>
      </c>
      <c r="H1008" s="2">
        <f t="shared" si="19"/>
        <v>0.29999999998835847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84194.54</v>
      </c>
      <c r="D1012" s="1">
        <f>BILANCA!E34</f>
        <v>108641.97</v>
      </c>
      <c r="E1012" s="1">
        <v>0</v>
      </c>
      <c r="F1012" s="1">
        <v>0</v>
      </c>
      <c r="G1012" s="2">
        <f t="shared" si="22"/>
        <v>8742.8759200000004</v>
      </c>
      <c r="H1012" s="2">
        <f t="shared" si="19"/>
        <v>0.49000000000523869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9302.25</v>
      </c>
      <c r="D1023" s="1">
        <f>BILANCA!E45</f>
        <v>17344.699999999983</v>
      </c>
      <c r="E1023" s="1">
        <v>0</v>
      </c>
      <c r="F1023" s="1">
        <v>0</v>
      </c>
      <c r="G1023" s="2">
        <f t="shared" si="22"/>
        <v>1759.6659999999988</v>
      </c>
      <c r="H1023" s="2">
        <f t="shared" si="19"/>
        <v>0.5500000000174623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13884.03</v>
      </c>
      <c r="D1025" s="1">
        <f>BILANCA!E47</f>
        <v>15544.39</v>
      </c>
      <c r="E1025" s="1">
        <v>0</v>
      </c>
      <c r="F1025" s="1">
        <v>0</v>
      </c>
      <c r="G1025" s="2">
        <f t="shared" si="22"/>
        <v>1888.8580200000001</v>
      </c>
      <c r="H1025" s="2">
        <f t="shared" si="19"/>
        <v>0.42000000000007276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37660.1</v>
      </c>
      <c r="D1026" s="1">
        <f>BILANCA!E48</f>
        <v>45210.1</v>
      </c>
      <c r="E1026" s="1">
        <v>0</v>
      </c>
      <c r="F1026" s="1">
        <v>0</v>
      </c>
      <c r="G1026" s="2">
        <f t="shared" si="22"/>
        <v>5507.4528999999993</v>
      </c>
      <c r="H1026" s="2">
        <f t="shared" si="19"/>
        <v>0.19999999999708962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95232.65</v>
      </c>
      <c r="D1027" s="1">
        <f>BILANCA!E49</f>
        <v>100857.65</v>
      </c>
      <c r="E1027" s="1">
        <v>0</v>
      </c>
      <c r="F1027" s="1">
        <v>0</v>
      </c>
      <c r="G1027" s="2">
        <f t="shared" si="22"/>
        <v>13065.709799999997</v>
      </c>
      <c r="H1027" s="2">
        <f t="shared" si="19"/>
        <v>0.70000000001164153</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137474.53</v>
      </c>
      <c r="D1028" s="1">
        <f>BILANCA!E50</f>
        <v>144267.44</v>
      </c>
      <c r="E1028" s="1">
        <v>0</v>
      </c>
      <c r="F1028" s="1">
        <v>0</v>
      </c>
      <c r="G1028" s="2">
        <f t="shared" si="22"/>
        <v>19170.423449999998</v>
      </c>
      <c r="H1028" s="2">
        <f t="shared" si="19"/>
        <v>0.91000000000349246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14823.37</v>
      </c>
      <c r="D1032" s="1">
        <f>BILANCA!E54</f>
        <v>15873.63</v>
      </c>
      <c r="E1032" s="1">
        <v>0</v>
      </c>
      <c r="F1032" s="1">
        <v>0</v>
      </c>
      <c r="G1032" s="2">
        <f t="shared" si="22"/>
        <v>2281.9608699999999</v>
      </c>
      <c r="H1032" s="2">
        <f t="shared" si="19"/>
        <v>0.74000000000160071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14823.37</v>
      </c>
      <c r="D1033" s="1">
        <f>BILANCA!E55</f>
        <v>15873.63</v>
      </c>
      <c r="E1033" s="1">
        <v>0</v>
      </c>
      <c r="F1033" s="1">
        <v>0</v>
      </c>
      <c r="G1033" s="2">
        <f t="shared" si="22"/>
        <v>2328.5315000000001</v>
      </c>
      <c r="H1033" s="2">
        <f t="shared" si="19"/>
        <v>0.74000000000160071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529948.27</v>
      </c>
      <c r="D1034" s="1">
        <f>BILANCA!E56</f>
        <v>369140.64999999997</v>
      </c>
      <c r="E1034" s="1">
        <v>0</v>
      </c>
      <c r="F1034" s="1">
        <v>0</v>
      </c>
      <c r="G1034" s="2">
        <f t="shared" si="22"/>
        <v>64679.708069999993</v>
      </c>
      <c r="H1034" s="2">
        <f t="shared" si="19"/>
        <v>0.62000000005355105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529367.61</v>
      </c>
      <c r="D1035" s="1">
        <f>BILANCA!E57</f>
        <v>368559.99</v>
      </c>
      <c r="E1035" s="1">
        <v>0</v>
      </c>
      <c r="F1035" s="1">
        <v>0</v>
      </c>
      <c r="G1035" s="2">
        <f t="shared" si="22"/>
        <v>65857.354679999989</v>
      </c>
      <c r="H1035" s="2">
        <f t="shared" si="19"/>
        <v>0.40000000002328306</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580.66</v>
      </c>
      <c r="D1039" s="1">
        <f>BILANCA!E61</f>
        <v>580.66</v>
      </c>
      <c r="E1039" s="1">
        <v>0</v>
      </c>
      <c r="F1039" s="1">
        <v>0</v>
      </c>
      <c r="G1039" s="2">
        <f t="shared" si="22"/>
        <v>97.550879999999992</v>
      </c>
      <c r="H1039" s="2">
        <f t="shared" si="19"/>
        <v>0.68000000000006366</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3075938.3099999996</v>
      </c>
      <c r="D1046" s="1">
        <f>BILANCA!E68</f>
        <v>2678297.88</v>
      </c>
      <c r="E1046" s="1">
        <v>0</v>
      </c>
      <c r="F1046" s="1">
        <v>0</v>
      </c>
      <c r="G1046" s="2">
        <f t="shared" si="22"/>
        <v>531249.64641000004</v>
      </c>
      <c r="H1046" s="2">
        <f t="shared" si="19"/>
        <v>0.42999999970197678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1588485.39</v>
      </c>
      <c r="D1047" s="1">
        <f>BILANCA!E69</f>
        <v>1188379.32</v>
      </c>
      <c r="E1047" s="1">
        <v>0</v>
      </c>
      <c r="F1047" s="1">
        <v>0</v>
      </c>
      <c r="G1047" s="2">
        <f t="shared" si="22"/>
        <v>253775.61791999999</v>
      </c>
      <c r="H1047" s="2">
        <f t="shared" si="19"/>
        <v>0.7099999999627471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1588485.39</v>
      </c>
      <c r="D1048" s="1">
        <f>BILANCA!E70</f>
        <v>1188379.32</v>
      </c>
      <c r="E1048" s="1">
        <v>0</v>
      </c>
      <c r="F1048" s="1">
        <v>0</v>
      </c>
      <c r="G1048" s="2">
        <f t="shared" si="22"/>
        <v>257740.86194999999</v>
      </c>
      <c r="H1048" s="2">
        <f t="shared" si="19"/>
        <v>0.7099999999627471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1588485.39</v>
      </c>
      <c r="D1050" s="1">
        <f>BILANCA!E72</f>
        <v>1188379.32</v>
      </c>
      <c r="E1050" s="1">
        <v>0</v>
      </c>
      <c r="F1050" s="1">
        <v>0</v>
      </c>
      <c r="G1050" s="2">
        <f t="shared" si="22"/>
        <v>265671.35000999999</v>
      </c>
      <c r="H1050" s="2">
        <f t="shared" si="19"/>
        <v>0.7099999999627471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3680.68</v>
      </c>
      <c r="D1056" s="1">
        <f>BILANCA!E78</f>
        <v>4793.1000000000004</v>
      </c>
      <c r="E1056" s="1">
        <v>0</v>
      </c>
      <c r="F1056" s="1">
        <v>0</v>
      </c>
      <c r="G1056" s="2">
        <f t="shared" si="22"/>
        <v>968.48224000000005</v>
      </c>
      <c r="H1056" s="2">
        <f t="shared" si="19"/>
        <v>0.42000000000052751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3680.68</v>
      </c>
      <c r="D1064" s="1">
        <f>BILANCA!E86</f>
        <v>4793.1000000000004</v>
      </c>
      <c r="E1064" s="1">
        <v>0</v>
      </c>
      <c r="F1064" s="1">
        <v>0</v>
      </c>
      <c r="G1064" s="2">
        <f t="shared" si="22"/>
        <v>1074.6172799999999</v>
      </c>
      <c r="H1064" s="2">
        <f t="shared" si="19"/>
        <v>0.42000000000052751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1450676.61</v>
      </c>
      <c r="D1112" s="1">
        <f>BILANCA!E134</f>
        <v>1450677.14</v>
      </c>
      <c r="E1112" s="1">
        <v>0</v>
      </c>
      <c r="F1112" s="1">
        <v>0</v>
      </c>
      <c r="G1112" s="2">
        <f t="shared" si="22"/>
        <v>561411.98481000005</v>
      </c>
      <c r="H1112" s="2">
        <f t="shared" si="23"/>
        <v>0.52999999979510903</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1450676.61</v>
      </c>
      <c r="D1113" s="1">
        <f>BILANCA!E135</f>
        <v>1450677.14</v>
      </c>
      <c r="E1113" s="1">
        <v>0</v>
      </c>
      <c r="F1113" s="1">
        <v>0</v>
      </c>
      <c r="G1113" s="2">
        <f t="shared" si="22"/>
        <v>565764.01569999999</v>
      </c>
      <c r="H1113" s="2">
        <f t="shared" si="23"/>
        <v>0.52999999979510903</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1450676.61</v>
      </c>
      <c r="D1117" s="1">
        <f>BILANCA!E139</f>
        <v>1450677.14</v>
      </c>
      <c r="E1117" s="1">
        <v>0</v>
      </c>
      <c r="F1117" s="1">
        <v>0</v>
      </c>
      <c r="G1117" s="2">
        <f t="shared" si="22"/>
        <v>583172.13926000008</v>
      </c>
      <c r="H1117" s="2">
        <f t="shared" si="23"/>
        <v>0.52999999979510903</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33095.630000000019</v>
      </c>
      <c r="D1124" s="1">
        <f>BILANCA!E146</f>
        <v>34448.320000000022</v>
      </c>
      <c r="E1124" s="1">
        <v>0</v>
      </c>
      <c r="F1124" s="1">
        <v>0</v>
      </c>
      <c r="G1124" s="2">
        <f t="shared" si="22"/>
        <v>14380.910070000005</v>
      </c>
      <c r="H1124" s="2">
        <f t="shared" si="23"/>
        <v>0.69000000000232831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18031.990000000002</v>
      </c>
      <c r="D1125" s="1">
        <f>BILANCA!E147</f>
        <v>21551.26</v>
      </c>
      <c r="E1125" s="1">
        <v>0</v>
      </c>
      <c r="F1125" s="1">
        <v>0</v>
      </c>
      <c r="G1125" s="2">
        <f t="shared" si="22"/>
        <v>8681.1004199999988</v>
      </c>
      <c r="H1125" s="2">
        <f t="shared" si="23"/>
        <v>0.26999999999679858</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3335.49</v>
      </c>
      <c r="D1136" s="1">
        <f>BILANCA!E158</f>
        <v>2472.38</v>
      </c>
      <c r="E1136" s="1">
        <v>0</v>
      </c>
      <c r="F1136" s="1">
        <v>0</v>
      </c>
      <c r="G1136" s="2">
        <f t="shared" si="22"/>
        <v>1266.87825</v>
      </c>
      <c r="H1136" s="2">
        <f t="shared" si="23"/>
        <v>0.86999999999989086</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102490.27</v>
      </c>
      <c r="D1137" s="1">
        <f>BILANCA!E159</f>
        <v>107216.94</v>
      </c>
      <c r="E1137" s="1">
        <v>0</v>
      </c>
      <c r="F1137" s="1">
        <v>0</v>
      </c>
      <c r="G1137" s="2">
        <f t="shared" si="22"/>
        <v>48806.319099999993</v>
      </c>
      <c r="H1137" s="2">
        <f t="shared" si="23"/>
        <v>0.33000000000174623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772.64</v>
      </c>
      <c r="D1138" s="1">
        <f>BILANCA!E160</f>
        <v>705</v>
      </c>
      <c r="E1138" s="1">
        <v>0</v>
      </c>
      <c r="F1138" s="1">
        <v>0</v>
      </c>
      <c r="G1138" s="2">
        <f t="shared" si="22"/>
        <v>338.30920000000003</v>
      </c>
      <c r="H1138" s="2">
        <f t="shared" si="23"/>
        <v>0.36000000000001364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91534.76</v>
      </c>
      <c r="D1141" s="1">
        <f>BILANCA!E163</f>
        <v>97497.26</v>
      </c>
      <c r="E1141" s="1">
        <v>0</v>
      </c>
      <c r="F1141" s="1">
        <v>0</v>
      </c>
      <c r="G1141" s="2">
        <f t="shared" si="22"/>
        <v>45271.626239999998</v>
      </c>
      <c r="H1141" s="2">
        <f t="shared" si="23"/>
        <v>0.5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2428.4699999999998</v>
      </c>
      <c r="D1143" s="1">
        <f>BILANCA!E165</f>
        <v>2428.4699999999998</v>
      </c>
      <c r="E1143" s="1">
        <v>0</v>
      </c>
      <c r="F1143" s="1">
        <v>0</v>
      </c>
      <c r="G1143" s="2">
        <f t="shared" si="22"/>
        <v>1165.6655999999998</v>
      </c>
      <c r="H1143" s="2">
        <f t="shared" si="23"/>
        <v>0.93999999999959982</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2428.4699999999998</v>
      </c>
      <c r="D1147" s="1">
        <f>BILANCA!E169</f>
        <v>2428.4699999999998</v>
      </c>
      <c r="E1147" s="1">
        <v>0</v>
      </c>
      <c r="F1147" s="1">
        <v>0</v>
      </c>
      <c r="G1147" s="2">
        <f t="shared" si="22"/>
        <v>1194.8072399999999</v>
      </c>
      <c r="H1147" s="2">
        <f t="shared" si="23"/>
        <v>0.93999999999959982</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9210087.1500000004</v>
      </c>
      <c r="D1152" s="1">
        <f>BILANCA!E175</f>
        <v>8988893.9700000007</v>
      </c>
      <c r="E1152" s="1">
        <v>0</v>
      </c>
      <c r="F1152" s="1">
        <v>0</v>
      </c>
      <c r="G1152" s="2">
        <f t="shared" si="22"/>
        <v>4594750.8902100008</v>
      </c>
      <c r="H1152" s="2">
        <f t="shared" si="23"/>
        <v>0.17999999970197678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188955.09000000003</v>
      </c>
      <c r="D1153" s="1">
        <f>BILANCA!E176</f>
        <v>110747.41</v>
      </c>
      <c r="E1153" s="1">
        <v>0</v>
      </c>
      <c r="F1153" s="1">
        <v>0</v>
      </c>
      <c r="G1153" s="2">
        <f t="shared" si="22"/>
        <v>69776.484700000001</v>
      </c>
      <c r="H1153" s="2">
        <f t="shared" si="23"/>
        <v>0.50000000002910383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106292.32</v>
      </c>
      <c r="D1154" s="1">
        <f>BILANCA!E177</f>
        <v>110747.41</v>
      </c>
      <c r="E1154" s="1">
        <v>0</v>
      </c>
      <c r="F1154" s="1">
        <v>0</v>
      </c>
      <c r="G1154" s="2">
        <f t="shared" si="22"/>
        <v>56051.600940000004</v>
      </c>
      <c r="H1154" s="2">
        <f t="shared" si="23"/>
        <v>0.73000000001047738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11065.52</v>
      </c>
      <c r="D1155" s="1">
        <f>BILANCA!E178</f>
        <v>11069.34</v>
      </c>
      <c r="E1155" s="1">
        <v>0</v>
      </c>
      <c r="F1155" s="1">
        <v>0</v>
      </c>
      <c r="G1155" s="2">
        <f t="shared" si="22"/>
        <v>5711.1224000000002</v>
      </c>
      <c r="H1155" s="2">
        <f t="shared" si="23"/>
        <v>0.81999999999970896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91037.27</v>
      </c>
      <c r="D1156" s="1">
        <f>BILANCA!E179</f>
        <v>46910.11</v>
      </c>
      <c r="E1156" s="1">
        <v>0</v>
      </c>
      <c r="F1156" s="1">
        <v>0</v>
      </c>
      <c r="G1156" s="2">
        <f t="shared" si="22"/>
        <v>31980.34577</v>
      </c>
      <c r="H1156" s="2">
        <f t="shared" si="23"/>
        <v>0.38000000000465661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83.1</v>
      </c>
      <c r="D1157" s="1">
        <f>BILANCA!E180</f>
        <v>84.92</v>
      </c>
      <c r="E1157" s="1">
        <v>0</v>
      </c>
      <c r="F1157" s="1">
        <v>0</v>
      </c>
      <c r="G1157" s="2">
        <f t="shared" si="22"/>
        <v>44.011559999999996</v>
      </c>
      <c r="H1157" s="2">
        <f t="shared" si="23"/>
        <v>0.17999999999999261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83.1</v>
      </c>
      <c r="D1160" s="1">
        <f>BILANCA!E183</f>
        <v>84.92</v>
      </c>
      <c r="E1160" s="1">
        <v>0</v>
      </c>
      <c r="F1160" s="1">
        <v>0</v>
      </c>
      <c r="G1160" s="2">
        <f t="shared" si="22"/>
        <v>44.770379999999996</v>
      </c>
      <c r="H1160" s="2">
        <f t="shared" si="23"/>
        <v>0.17999999999999261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610.6</v>
      </c>
      <c r="D1161" s="1">
        <f>BILANCA!E184</f>
        <v>960</v>
      </c>
      <c r="E1161" s="1">
        <v>0</v>
      </c>
      <c r="F1161" s="1">
        <v>0</v>
      </c>
      <c r="G1161" s="2">
        <f t="shared" si="22"/>
        <v>450.4468</v>
      </c>
      <c r="H1161" s="2">
        <f t="shared" si="23"/>
        <v>0.39999999999997726</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483.6</v>
      </c>
      <c r="D1162" s="1">
        <f>BILANCA!E185</f>
        <v>1121.47</v>
      </c>
      <c r="E1162" s="1">
        <v>0</v>
      </c>
      <c r="F1162" s="1">
        <v>0</v>
      </c>
      <c r="G1162" s="2">
        <f>B1162/1000*C1162+B1162/500*D1162</f>
        <v>488.05065999999999</v>
      </c>
      <c r="H1162" s="2">
        <f>ABS(C1162-ROUND(C1162,0))+ABS(D1162-ROUND(D1162,0))</f>
        <v>0.87000000000000455</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42120.43</v>
      </c>
      <c r="E1164" s="1">
        <v>0</v>
      </c>
      <c r="F1164" s="1">
        <v>0</v>
      </c>
      <c r="G1164" s="2">
        <f t="shared" si="22"/>
        <v>15247.595659999999</v>
      </c>
      <c r="H1164" s="2">
        <f t="shared" si="23"/>
        <v>0.43000000000029104</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3012.23</v>
      </c>
      <c r="D1165" s="1">
        <f>BILANCA!E188</f>
        <v>8481.14</v>
      </c>
      <c r="E1165" s="1">
        <v>0</v>
      </c>
      <c r="F1165" s="1">
        <v>0</v>
      </c>
      <c r="G1165" s="2">
        <f t="shared" si="22"/>
        <v>3635.3608199999999</v>
      </c>
      <c r="H1165" s="2">
        <f t="shared" si="23"/>
        <v>0.36999999999943611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82662.77</v>
      </c>
      <c r="D1166" s="1">
        <f>BILANCA!E189</f>
        <v>0</v>
      </c>
      <c r="E1166" s="1">
        <v>0</v>
      </c>
      <c r="F1166" s="1">
        <v>0</v>
      </c>
      <c r="G1166" s="2">
        <f t="shared" si="22"/>
        <v>15127.286910000001</v>
      </c>
      <c r="H1166" s="2">
        <f t="shared" si="23"/>
        <v>0.22999999999592546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9021132.0600000005</v>
      </c>
      <c r="D1214" s="1">
        <f>BILANCA!E237</f>
        <v>8878146.5600000005</v>
      </c>
      <c r="E1214" s="1">
        <v>0</v>
      </c>
      <c r="F1214" s="1">
        <v>0</v>
      </c>
      <c r="G1214" s="2">
        <f t="shared" si="22"/>
        <v>6185585.2165800007</v>
      </c>
      <c r="H1214" s="2">
        <f t="shared" si="23"/>
        <v>0.5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7617250.21</v>
      </c>
      <c r="D1215" s="1">
        <f>BILANCA!E238</f>
        <v>7793697.9900000002</v>
      </c>
      <c r="E1215" s="1">
        <v>0</v>
      </c>
      <c r="F1215" s="1">
        <v>0</v>
      </c>
      <c r="G1215" s="2">
        <f t="shared" si="22"/>
        <v>5383477.9160800008</v>
      </c>
      <c r="H1215" s="2">
        <f t="shared" si="23"/>
        <v>0.21999999973922968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7625503.4199999999</v>
      </c>
      <c r="D1216" s="1">
        <f>BILANCA!E239</f>
        <v>7801951.2000000002</v>
      </c>
      <c r="E1216" s="1">
        <v>0</v>
      </c>
      <c r="F1216" s="1">
        <v>0</v>
      </c>
      <c r="G1216" s="2">
        <f t="shared" si="22"/>
        <v>5412451.5560600003</v>
      </c>
      <c r="H1216" s="2">
        <f t="shared" si="23"/>
        <v>0.62000000011175871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7625503.4199999999</v>
      </c>
      <c r="D1217" s="1">
        <f>BILANCA!E240</f>
        <v>7801951.2000000002</v>
      </c>
      <c r="E1217" s="1">
        <v>0</v>
      </c>
      <c r="F1217" s="1">
        <v>0</v>
      </c>
      <c r="G1217" s="2">
        <f t="shared" si="22"/>
        <v>5435680.9618800003</v>
      </c>
      <c r="H1217" s="2">
        <f t="shared" si="23"/>
        <v>0.62000000011175871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8253.2099999999991</v>
      </c>
      <c r="D1219" s="1">
        <f>BILANCA!E242</f>
        <v>8253.2099999999991</v>
      </c>
      <c r="E1219" s="1">
        <v>0</v>
      </c>
      <c r="F1219" s="1">
        <v>0</v>
      </c>
      <c r="G1219" s="2">
        <f t="shared" si="22"/>
        <v>5843.2726799999991</v>
      </c>
      <c r="H1219" s="2">
        <f t="shared" si="23"/>
        <v>0.41999999999825377</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8253.2099999999991</v>
      </c>
      <c r="D1221" s="1">
        <f>BILANCA!E244</f>
        <v>8253.2099999999991</v>
      </c>
      <c r="E1221" s="1">
        <v>0</v>
      </c>
      <c r="F1221" s="1">
        <v>0</v>
      </c>
      <c r="G1221" s="2">
        <f t="shared" si="22"/>
        <v>5892.7919399999992</v>
      </c>
      <c r="H1221" s="2">
        <f t="shared" si="23"/>
        <v>0.41999999999825377</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1373280.05</v>
      </c>
      <c r="D1222" s="1">
        <f>BILANCA!E245</f>
        <v>1052587.7200000002</v>
      </c>
      <c r="E1222" s="1">
        <v>0</v>
      </c>
      <c r="F1222" s="1">
        <v>0</v>
      </c>
      <c r="G1222" s="2">
        <f t="shared" si="22"/>
        <v>831350.8621100001</v>
      </c>
      <c r="H1222" s="2">
        <f t="shared" si="23"/>
        <v>0.32999999984167516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2931504.75</v>
      </c>
      <c r="D1223" s="1">
        <f>BILANCA!E246</f>
        <v>3092680.24</v>
      </c>
      <c r="E1223" s="1">
        <v>0</v>
      </c>
      <c r="F1223" s="1">
        <v>0</v>
      </c>
      <c r="G1223" s="2">
        <f t="shared" si="22"/>
        <v>2188047.6551999999</v>
      </c>
      <c r="H1223" s="2">
        <f t="shared" si="23"/>
        <v>0.49000000022351742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2931504.75</v>
      </c>
      <c r="D1224" s="1">
        <f>BILANCA!E247</f>
        <v>3092680.24</v>
      </c>
      <c r="E1224" s="1">
        <v>0</v>
      </c>
      <c r="F1224" s="1">
        <v>0</v>
      </c>
      <c r="G1224" s="2">
        <f t="shared" si="22"/>
        <v>2197164.52043</v>
      </c>
      <c r="H1224" s="2">
        <f t="shared" si="23"/>
        <v>0.49000000022351742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1558224.7</v>
      </c>
      <c r="D1227" s="1">
        <f>BILANCA!E250</f>
        <v>2040092.52</v>
      </c>
      <c r="E1227" s="1">
        <v>0</v>
      </c>
      <c r="F1227" s="1">
        <v>0</v>
      </c>
      <c r="G1227" s="2">
        <f t="shared" si="22"/>
        <v>1375771.9765599999</v>
      </c>
      <c r="H1227" s="2">
        <f t="shared" si="23"/>
        <v>0.78000000002793968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1548624.75</v>
      </c>
      <c r="D1229" s="1">
        <f>BILANCA!E252</f>
        <v>2030492.57</v>
      </c>
      <c r="E1229" s="1">
        <v>0</v>
      </c>
      <c r="F1229" s="1">
        <v>0</v>
      </c>
      <c r="G1229" s="2">
        <f t="shared" si="22"/>
        <v>1379964.0329400001</v>
      </c>
      <c r="H1229" s="2">
        <f t="shared" si="23"/>
        <v>0.67999999993480742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9599.9500000000007</v>
      </c>
      <c r="D1230" s="1">
        <f>BILANCA!E253</f>
        <v>9599.9500000000007</v>
      </c>
      <c r="E1230" s="1">
        <v>0</v>
      </c>
      <c r="F1230" s="1">
        <v>0</v>
      </c>
      <c r="G1230" s="2">
        <f t="shared" si="22"/>
        <v>7113.5629500000014</v>
      </c>
      <c r="H1230" s="2">
        <f t="shared" si="23"/>
        <v>9.9999999998544808E-2</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30601.8</v>
      </c>
      <c r="D1232" s="1">
        <f>BILANCA!E255</f>
        <v>31860.85</v>
      </c>
      <c r="E1232" s="1">
        <v>0</v>
      </c>
      <c r="F1232" s="1">
        <v>0</v>
      </c>
      <c r="G1232" s="2">
        <f t="shared" si="22"/>
        <v>23486.551499999998</v>
      </c>
      <c r="H1232" s="2">
        <f t="shared" si="23"/>
        <v>0.35000000000218279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928027.25</v>
      </c>
      <c r="D1236" s="1">
        <f>BILANCA!E259</f>
        <v>2124429.2999999998</v>
      </c>
      <c r="E1236" s="1">
        <v>0</v>
      </c>
      <c r="F1236" s="1">
        <v>0</v>
      </c>
      <c r="G1236" s="2">
        <f t="shared" si="22"/>
        <v>1309752.12005</v>
      </c>
      <c r="H1236" s="2">
        <f t="shared" si="23"/>
        <v>0.54999999981373549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928027.25</v>
      </c>
      <c r="D1237" s="1">
        <f>BILANCA!E260</f>
        <v>2124429.2999999998</v>
      </c>
      <c r="E1237" s="1">
        <v>0</v>
      </c>
      <c r="F1237" s="1">
        <v>0</v>
      </c>
      <c r="G1237" s="2">
        <f t="shared" si="22"/>
        <v>1314929.0058999998</v>
      </c>
      <c r="H1237" s="2">
        <f t="shared" si="23"/>
        <v>0.54999999981373549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123126.77</v>
      </c>
      <c r="D1240" s="1">
        <f>BILANCA!E264</f>
        <v>129632.56</v>
      </c>
      <c r="E1240" s="1">
        <v>0</v>
      </c>
      <c r="F1240" s="1">
        <v>0</v>
      </c>
      <c r="G1240" s="2">
        <f t="shared" si="22"/>
        <v>98274.715729999996</v>
      </c>
      <c r="H1240" s="2">
        <f t="shared" si="23"/>
        <v>0.66999999999825377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1503.62</v>
      </c>
      <c r="D1241" s="1">
        <f>BILANCA!E265</f>
        <v>2313.02</v>
      </c>
      <c r="E1241" s="1">
        <v>0</v>
      </c>
      <c r="F1241" s="1">
        <v>0</v>
      </c>
      <c r="G1241" s="2">
        <f t="shared" si="22"/>
        <v>1581.45228</v>
      </c>
      <c r="H1241" s="2">
        <f t="shared" si="23"/>
        <v>0.40000000000009095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2428.4699999999998</v>
      </c>
      <c r="D1242" s="1">
        <f>BILANCA!E266</f>
        <v>2428.4699999999998</v>
      </c>
      <c r="E1242" s="1">
        <v>0</v>
      </c>
      <c r="F1242" s="1">
        <v>0</v>
      </c>
      <c r="G1242" s="2">
        <f t="shared" ref="G1242:G1479" si="24">B1242/1000*C1242+B1242/500*D1242</f>
        <v>1886.9211899999998</v>
      </c>
      <c r="H1242" s="2">
        <f t="shared" si="23"/>
        <v>0.93999999999959982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2153.4299999999998</v>
      </c>
      <c r="E1244" s="1">
        <v>0</v>
      </c>
      <c r="F1244" s="1">
        <v>0</v>
      </c>
      <c r="G1244" s="2">
        <f t="shared" si="24"/>
        <v>1124.0904599999999</v>
      </c>
      <c r="H1244" s="2">
        <f t="shared" si="23"/>
        <v>0.42999999999983629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3680.68</v>
      </c>
      <c r="D1245" s="1">
        <f>BILANCA!E269</f>
        <v>2639.67</v>
      </c>
      <c r="E1245" s="1">
        <v>0</v>
      </c>
      <c r="F1245" s="1">
        <v>0</v>
      </c>
      <c r="G1245" s="2">
        <f t="shared" si="24"/>
        <v>2347.5252399999999</v>
      </c>
      <c r="H1245" s="2">
        <f t="shared" si="23"/>
        <v>0.65000000000009095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12491.44</v>
      </c>
      <c r="D1263" s="1">
        <f>BILANCA!E287</f>
        <v>97.44</v>
      </c>
      <c r="E1263" s="1">
        <v>0</v>
      </c>
      <c r="F1263" s="1">
        <v>0</v>
      </c>
      <c r="G1263" s="2">
        <f t="shared" si="24"/>
        <v>3552.1696000000006</v>
      </c>
      <c r="H1263" s="2">
        <f t="shared" si="23"/>
        <v>0.88000000000050704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93800.88</v>
      </c>
      <c r="D1264" s="1">
        <f>BILANCA!E288</f>
        <v>110649.97</v>
      </c>
      <c r="E1264" s="1">
        <v>0</v>
      </c>
      <c r="F1264" s="1">
        <v>0</v>
      </c>
      <c r="G1264" s="2">
        <f t="shared" si="24"/>
        <v>88543.330420000013</v>
      </c>
      <c r="H1264" s="2">
        <f t="shared" si="23"/>
        <v>0.14999999999417923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82662.77</v>
      </c>
      <c r="D1266" s="1">
        <f>BILANCA!E290</f>
        <v>0</v>
      </c>
      <c r="E1266" s="1">
        <v>0</v>
      </c>
      <c r="F1266" s="1">
        <v>0</v>
      </c>
      <c r="G1266" s="2">
        <f t="shared" si="24"/>
        <v>23393.563910000001</v>
      </c>
      <c r="H1266" s="2">
        <f t="shared" si="23"/>
        <v>0.22999999999592546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1000</v>
      </c>
      <c r="D1272" s="1">
        <f>BILANCA!E296</f>
        <v>0</v>
      </c>
      <c r="E1272" s="1">
        <v>0</v>
      </c>
      <c r="F1272" s="1">
        <v>0</v>
      </c>
      <c r="G1272" s="2">
        <f t="shared" si="24"/>
        <v>289</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6500</v>
      </c>
      <c r="E1273" s="1">
        <v>0</v>
      </c>
      <c r="F1273" s="1">
        <v>0</v>
      </c>
      <c r="G1273" s="2">
        <f t="shared" si="24"/>
        <v>3769.9999999999995</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88.07</v>
      </c>
      <c r="D1274" s="1">
        <f>BILANCA!E298</f>
        <v>27.06</v>
      </c>
      <c r="E1274" s="1">
        <v>0</v>
      </c>
      <c r="F1274" s="1">
        <v>0</v>
      </c>
      <c r="G1274" s="2">
        <f t="shared" si="24"/>
        <v>41.377289999999995</v>
      </c>
      <c r="H1274" s="2">
        <f t="shared" si="23"/>
        <v>0.1299999999999919</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1924.16</v>
      </c>
      <c r="D1275" s="1">
        <f>BILANCA!E299</f>
        <v>1954.08</v>
      </c>
      <c r="E1275" s="1">
        <v>0</v>
      </c>
      <c r="F1275" s="1">
        <v>0</v>
      </c>
      <c r="G1275" s="2">
        <f t="shared" si="24"/>
        <v>1703.0374399999998</v>
      </c>
      <c r="H1275" s="2">
        <f t="shared" si="23"/>
        <v>0.24000000000000909</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281979.73</v>
      </c>
      <c r="D1299" s="6">
        <f>'RAS-funkcijski'!E5</f>
        <v>354506.69</v>
      </c>
      <c r="E1299" s="6">
        <v>0</v>
      </c>
      <c r="F1299" s="6">
        <v>0</v>
      </c>
      <c r="G1299" s="7">
        <f t="shared" si="24"/>
        <v>990.99310999999989</v>
      </c>
      <c r="H1299" s="7">
        <f t="shared" si="23"/>
        <v>0.58000000001629815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7616.66</v>
      </c>
      <c r="D1300" s="1">
        <f>'RAS-funkcijski'!E6</f>
        <v>5559.58</v>
      </c>
      <c r="E1300" s="1">
        <v>0</v>
      </c>
      <c r="F1300" s="1">
        <v>0</v>
      </c>
      <c r="G1300" s="2">
        <f t="shared" si="24"/>
        <v>37.471640000000001</v>
      </c>
      <c r="H1300" s="2">
        <f t="shared" si="23"/>
        <v>0.76000000000021828</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6873.14</v>
      </c>
      <c r="D1301" s="1">
        <f>'RAS-funkcijski'!E7</f>
        <v>5559.58</v>
      </c>
      <c r="E1301" s="1">
        <v>0</v>
      </c>
      <c r="F1301" s="1">
        <v>0</v>
      </c>
      <c r="G1301" s="2">
        <f t="shared" si="24"/>
        <v>53.976900000000001</v>
      </c>
      <c r="H1301" s="2">
        <f t="shared" si="23"/>
        <v>0.56000000000040018</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743.52</v>
      </c>
      <c r="D1302" s="1">
        <f>'RAS-funkcijski'!E8</f>
        <v>0</v>
      </c>
      <c r="E1302" s="1">
        <v>0</v>
      </c>
      <c r="F1302" s="1">
        <v>0</v>
      </c>
      <c r="G1302" s="2">
        <f t="shared" si="24"/>
        <v>2.9740799999999998</v>
      </c>
      <c r="H1302" s="2">
        <f t="shared" si="23"/>
        <v>0.48000000000001819</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274363.07</v>
      </c>
      <c r="D1307" s="1">
        <f>'RAS-funkcijski'!E13</f>
        <v>348947.11</v>
      </c>
      <c r="E1307" s="1">
        <v>0</v>
      </c>
      <c r="F1307" s="1">
        <v>0</v>
      </c>
      <c r="G1307" s="2">
        <f t="shared" si="24"/>
        <v>8750.3156099999997</v>
      </c>
      <c r="H1307" s="2">
        <f t="shared" si="23"/>
        <v>0.17999999999301508</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274363.07</v>
      </c>
      <c r="D1310" s="1">
        <f>'RAS-funkcijski'!E16</f>
        <v>348947.11</v>
      </c>
      <c r="E1310" s="1">
        <v>0</v>
      </c>
      <c r="F1310" s="1">
        <v>0</v>
      </c>
      <c r="G1310" s="2">
        <f t="shared" si="24"/>
        <v>11667.08748</v>
      </c>
      <c r="H1310" s="2">
        <f t="shared" si="23"/>
        <v>0.17999999999301508</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2580.1999999999998</v>
      </c>
      <c r="D1316" s="1">
        <f>'RAS-funkcijski'!E22</f>
        <v>4550</v>
      </c>
      <c r="E1316" s="1">
        <v>0</v>
      </c>
      <c r="F1316" s="1">
        <v>0</v>
      </c>
      <c r="G1316" s="2">
        <f t="shared" si="24"/>
        <v>210.24359999999999</v>
      </c>
      <c r="H1316" s="2">
        <f t="shared" si="23"/>
        <v>0.1999999999998181</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2580.1999999999998</v>
      </c>
      <c r="D1318" s="1">
        <f>'RAS-funkcijski'!E24</f>
        <v>4550</v>
      </c>
      <c r="E1318" s="1">
        <v>0</v>
      </c>
      <c r="F1318" s="1">
        <v>0</v>
      </c>
      <c r="G1318" s="2">
        <f t="shared" si="24"/>
        <v>233.60399999999998</v>
      </c>
      <c r="H1318" s="2">
        <f t="shared" si="23"/>
        <v>0.1999999999998181</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28728.16</v>
      </c>
      <c r="D1322" s="1">
        <f>'RAS-funkcijski'!E28</f>
        <v>28719.88</v>
      </c>
      <c r="E1322" s="1">
        <v>0</v>
      </c>
      <c r="F1322" s="1">
        <v>0</v>
      </c>
      <c r="G1322" s="2">
        <f t="shared" si="24"/>
        <v>2068.0300800000005</v>
      </c>
      <c r="H1322" s="2">
        <f t="shared" si="23"/>
        <v>0.27999999999883585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28728.16</v>
      </c>
      <c r="D1324" s="1">
        <f>'RAS-funkcijski'!E30</f>
        <v>28719.88</v>
      </c>
      <c r="E1324" s="1">
        <v>0</v>
      </c>
      <c r="F1324" s="1">
        <v>0</v>
      </c>
      <c r="G1324" s="2">
        <f t="shared" si="24"/>
        <v>2240.3659199999997</v>
      </c>
      <c r="H1324" s="2">
        <f t="shared" si="23"/>
        <v>0.27999999999883585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60032.44</v>
      </c>
      <c r="D1329" s="1">
        <f>'RAS-funkcijski'!E35</f>
        <v>82935</v>
      </c>
      <c r="E1329" s="1">
        <v>0</v>
      </c>
      <c r="F1329" s="1">
        <v>0</v>
      </c>
      <c r="G1329" s="2">
        <f t="shared" si="24"/>
        <v>7002.9756400000006</v>
      </c>
      <c r="H1329" s="2">
        <f t="shared" si="23"/>
        <v>0.44000000000232831</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60032.44</v>
      </c>
      <c r="D1355" s="1">
        <f>'RAS-funkcijski'!E61</f>
        <v>82935</v>
      </c>
      <c r="E1355" s="1">
        <v>0</v>
      </c>
      <c r="F1355" s="1">
        <v>0</v>
      </c>
      <c r="G1355" s="2">
        <f t="shared" si="24"/>
        <v>12876.43908</v>
      </c>
      <c r="H1355" s="2">
        <f t="shared" si="27"/>
        <v>0.44000000000232831</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60032.44</v>
      </c>
      <c r="D1358" s="1">
        <f>'RAS-funkcijski'!E64</f>
        <v>55935</v>
      </c>
      <c r="E1358" s="1">
        <v>0</v>
      </c>
      <c r="F1358" s="1">
        <v>0</v>
      </c>
      <c r="G1358" s="2">
        <f t="shared" si="24"/>
        <v>10314.1464</v>
      </c>
      <c r="H1358" s="2">
        <f t="shared" si="27"/>
        <v>0.44000000000232831</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27000</v>
      </c>
      <c r="E1359" s="1">
        <v>0</v>
      </c>
      <c r="F1359" s="1">
        <v>0</v>
      </c>
      <c r="G1359" s="2">
        <f t="shared" si="24"/>
        <v>3294</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842374.71000000008</v>
      </c>
      <c r="D1376" s="1">
        <f>'RAS-funkcijski'!E82</f>
        <v>1464336.5100000002</v>
      </c>
      <c r="E1376" s="1">
        <v>0</v>
      </c>
      <c r="F1376" s="1">
        <v>0</v>
      </c>
      <c r="G1376" s="2">
        <f t="shared" si="24"/>
        <v>294141.72294000007</v>
      </c>
      <c r="H1376" s="2">
        <f t="shared" si="27"/>
        <v>0.77999999967869371</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306231.19</v>
      </c>
      <c r="D1377" s="1">
        <f>'RAS-funkcijski'!E83</f>
        <v>524513.67000000004</v>
      </c>
      <c r="E1377" s="1">
        <v>0</v>
      </c>
      <c r="F1377" s="1">
        <v>0</v>
      </c>
      <c r="G1377" s="2">
        <f t="shared" si="24"/>
        <v>107065.42387000001</v>
      </c>
      <c r="H1377" s="2">
        <f t="shared" si="27"/>
        <v>0.51999999996041879</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461581.64</v>
      </c>
      <c r="D1378" s="1">
        <f>'RAS-funkcijski'!E84</f>
        <v>884698.05</v>
      </c>
      <c r="E1378" s="1">
        <v>0</v>
      </c>
      <c r="F1378" s="1">
        <v>0</v>
      </c>
      <c r="G1378" s="2">
        <f t="shared" si="24"/>
        <v>178478.21920000002</v>
      </c>
      <c r="H1378" s="2">
        <f t="shared" si="27"/>
        <v>0.41000000003259629</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29661.87</v>
      </c>
      <c r="D1379" s="1">
        <f>'RAS-funkcijski'!E85</f>
        <v>47255.11</v>
      </c>
      <c r="E1379" s="1">
        <v>0</v>
      </c>
      <c r="F1379" s="1">
        <v>0</v>
      </c>
      <c r="G1379" s="2">
        <f t="shared" si="24"/>
        <v>10057.93929</v>
      </c>
      <c r="H1379" s="2">
        <f t="shared" si="27"/>
        <v>0.24000000000160071</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7869.68</v>
      </c>
      <c r="E1380" s="1">
        <v>0</v>
      </c>
      <c r="F1380" s="1">
        <v>0</v>
      </c>
      <c r="G1380" s="2">
        <f t="shared" si="24"/>
        <v>1290.62752</v>
      </c>
      <c r="H1380" s="2">
        <f t="shared" si="27"/>
        <v>0.31999999999970896</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44900.01</v>
      </c>
      <c r="D1382" s="1">
        <f>'RAS-funkcijski'!E88</f>
        <v>0</v>
      </c>
      <c r="E1382" s="1">
        <v>0</v>
      </c>
      <c r="F1382" s="1">
        <v>0</v>
      </c>
      <c r="G1382" s="2">
        <f t="shared" si="24"/>
        <v>3771.6008400000005</v>
      </c>
      <c r="H1382" s="2">
        <f t="shared" si="27"/>
        <v>1.0000000002037268E-2</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2701.29</v>
      </c>
      <c r="D1383" s="1">
        <f>'RAS-funkcijski'!E89</f>
        <v>4920.3600000000006</v>
      </c>
      <c r="E1383" s="1">
        <v>0</v>
      </c>
      <c r="F1383" s="1">
        <v>0</v>
      </c>
      <c r="G1383" s="2">
        <f t="shared" si="24"/>
        <v>1066.0708500000003</v>
      </c>
      <c r="H1383" s="2">
        <f t="shared" si="27"/>
        <v>0.6500000000005457</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919.6</v>
      </c>
      <c r="D1388" s="1">
        <f>'RAS-funkcijski'!E94</f>
        <v>1003.2</v>
      </c>
      <c r="E1388" s="1">
        <v>0</v>
      </c>
      <c r="F1388" s="1">
        <v>0</v>
      </c>
      <c r="G1388" s="2">
        <f t="shared" si="24"/>
        <v>263.33999999999997</v>
      </c>
      <c r="H1388" s="2">
        <f t="shared" si="27"/>
        <v>0.60000000000002274</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919.6</v>
      </c>
      <c r="D1389" s="1">
        <f>'RAS-funkcijski'!E95</f>
        <v>1003.2</v>
      </c>
      <c r="E1389" s="1">
        <v>0</v>
      </c>
      <c r="F1389" s="1">
        <v>0</v>
      </c>
      <c r="G1389" s="2">
        <f t="shared" si="24"/>
        <v>266.26600000000002</v>
      </c>
      <c r="H1389" s="2">
        <f t="shared" si="27"/>
        <v>0.60000000000002274</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341.05</v>
      </c>
      <c r="E1393" s="1">
        <v>0</v>
      </c>
      <c r="F1393" s="1">
        <v>0</v>
      </c>
      <c r="G1393" s="2">
        <f t="shared" si="24"/>
        <v>64.799500000000009</v>
      </c>
      <c r="H1393" s="2">
        <f t="shared" si="27"/>
        <v>5.0000000000011369E-2</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341.05</v>
      </c>
      <c r="E1394" s="1">
        <v>0</v>
      </c>
      <c r="F1394" s="1">
        <v>0</v>
      </c>
      <c r="G1394" s="2">
        <f t="shared" si="24"/>
        <v>65.4816</v>
      </c>
      <c r="H1394" s="2">
        <f t="shared" si="27"/>
        <v>5.0000000000011369E-2</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83.6</v>
      </c>
      <c r="D1398" s="1">
        <f>'RAS-funkcijski'!E104</f>
        <v>0</v>
      </c>
      <c r="E1398" s="1">
        <v>0</v>
      </c>
      <c r="F1398" s="1">
        <v>0</v>
      </c>
      <c r="G1398" s="2">
        <f t="shared" si="24"/>
        <v>8.36</v>
      </c>
      <c r="H1398" s="2">
        <f t="shared" si="27"/>
        <v>0.40000000000000568</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1698.09</v>
      </c>
      <c r="D1400" s="1">
        <f>'RAS-funkcijski'!E106</f>
        <v>3576.11</v>
      </c>
      <c r="E1400" s="1">
        <v>0</v>
      </c>
      <c r="F1400" s="1">
        <v>0</v>
      </c>
      <c r="G1400" s="2">
        <f t="shared" si="24"/>
        <v>902.73162000000002</v>
      </c>
      <c r="H1400" s="2">
        <f t="shared" si="27"/>
        <v>0.20000000000004547</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452102.82</v>
      </c>
      <c r="D1401" s="1">
        <f>'RAS-funkcijski'!E107</f>
        <v>85411.44</v>
      </c>
      <c r="E1401" s="1">
        <v>0</v>
      </c>
      <c r="F1401" s="1">
        <v>0</v>
      </c>
      <c r="G1401" s="2">
        <f t="shared" si="24"/>
        <v>64161.347099999999</v>
      </c>
      <c r="H1401" s="2">
        <f t="shared" si="27"/>
        <v>0.61999999999534339</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27500</v>
      </c>
      <c r="D1402" s="1">
        <f>'RAS-funkcijski'!E108</f>
        <v>24600</v>
      </c>
      <c r="E1402" s="1">
        <v>0</v>
      </c>
      <c r="F1402" s="1">
        <v>0</v>
      </c>
      <c r="G1402" s="2">
        <f t="shared" si="24"/>
        <v>7976.8</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3772.06</v>
      </c>
      <c r="D1403" s="1">
        <f>'RAS-funkcijski'!E109</f>
        <v>4536.87</v>
      </c>
      <c r="E1403" s="1">
        <v>0</v>
      </c>
      <c r="F1403" s="1">
        <v>0</v>
      </c>
      <c r="G1403" s="2">
        <f t="shared" si="24"/>
        <v>1348.8089999999997</v>
      </c>
      <c r="H1403" s="2">
        <f t="shared" si="27"/>
        <v>0.19000000000005457</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1990.84</v>
      </c>
      <c r="D1404" s="1">
        <f>'RAS-funkcijski'!E110</f>
        <v>1899.57</v>
      </c>
      <c r="E1404" s="1">
        <v>0</v>
      </c>
      <c r="F1404" s="1">
        <v>0</v>
      </c>
      <c r="G1404" s="2">
        <f t="shared" si="24"/>
        <v>613.7378799999999</v>
      </c>
      <c r="H1404" s="2">
        <f t="shared" si="27"/>
        <v>0.59000000000014552</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4556</v>
      </c>
      <c r="D1405" s="1">
        <f>'RAS-funkcijski'!E111</f>
        <v>4600</v>
      </c>
      <c r="E1405" s="1">
        <v>0</v>
      </c>
      <c r="F1405" s="1">
        <v>0</v>
      </c>
      <c r="G1405" s="2">
        <f t="shared" si="24"/>
        <v>1471.8920000000001</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6000</v>
      </c>
      <c r="E1406" s="1">
        <v>0</v>
      </c>
      <c r="F1406" s="1">
        <v>0</v>
      </c>
      <c r="G1406" s="2">
        <f t="shared" si="24"/>
        <v>1296</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414283.92</v>
      </c>
      <c r="D1407" s="1">
        <f>'RAS-funkcijski'!E113</f>
        <v>43775</v>
      </c>
      <c r="E1407" s="1">
        <v>0</v>
      </c>
      <c r="F1407" s="1">
        <v>0</v>
      </c>
      <c r="G1407" s="2">
        <f t="shared" si="24"/>
        <v>54699.897280000005</v>
      </c>
      <c r="H1407" s="2">
        <f t="shared" si="27"/>
        <v>8.0000000016298145E-2</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227014.66</v>
      </c>
      <c r="D1408" s="1">
        <f>'RAS-funkcijski'!E114</f>
        <v>279871.18</v>
      </c>
      <c r="E1408" s="1">
        <v>0</v>
      </c>
      <c r="F1408" s="1">
        <v>0</v>
      </c>
      <c r="G1408" s="2">
        <f t="shared" si="24"/>
        <v>86543.272200000007</v>
      </c>
      <c r="H1408" s="2">
        <f t="shared" si="27"/>
        <v>0.51999999998952262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217564.66</v>
      </c>
      <c r="D1409" s="1">
        <f>'RAS-funkcijski'!E115</f>
        <v>242046.18</v>
      </c>
      <c r="E1409" s="1">
        <v>0</v>
      </c>
      <c r="F1409" s="1">
        <v>0</v>
      </c>
      <c r="G1409" s="2">
        <f t="shared" si="24"/>
        <v>77883.929220000005</v>
      </c>
      <c r="H1409" s="2">
        <f t="shared" si="27"/>
        <v>0.51999999998952262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172102.19</v>
      </c>
      <c r="D1410" s="1">
        <f>'RAS-funkcijski'!E116</f>
        <v>207706.68</v>
      </c>
      <c r="E1410" s="1">
        <v>0</v>
      </c>
      <c r="F1410" s="1">
        <v>0</v>
      </c>
      <c r="G1410" s="2">
        <f t="shared" si="24"/>
        <v>65801.741600000008</v>
      </c>
      <c r="H1410" s="2">
        <f t="shared" si="27"/>
        <v>0.51000000000931323</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45462.47</v>
      </c>
      <c r="D1411" s="1">
        <f>'RAS-funkcijski'!E117</f>
        <v>34339.5</v>
      </c>
      <c r="E1411" s="1">
        <v>0</v>
      </c>
      <c r="F1411" s="1">
        <v>0</v>
      </c>
      <c r="G1411" s="2">
        <f t="shared" si="24"/>
        <v>12897.98611</v>
      </c>
      <c r="H1411" s="2">
        <f t="shared" si="27"/>
        <v>0.97000000000116415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3600</v>
      </c>
      <c r="E1412" s="1">
        <v>0</v>
      </c>
      <c r="F1412" s="1">
        <v>0</v>
      </c>
      <c r="G1412" s="2">
        <f t="shared" si="24"/>
        <v>820.80000000000007</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3600</v>
      </c>
      <c r="E1414" s="1">
        <v>0</v>
      </c>
      <c r="F1414" s="1">
        <v>0</v>
      </c>
      <c r="G1414" s="2">
        <f t="shared" si="24"/>
        <v>835.2</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9450</v>
      </c>
      <c r="D1416" s="1">
        <f>'RAS-funkcijski'!E122</f>
        <v>34225</v>
      </c>
      <c r="E1416" s="1">
        <v>0</v>
      </c>
      <c r="F1416" s="1">
        <v>0</v>
      </c>
      <c r="G1416" s="2">
        <f t="shared" si="24"/>
        <v>9192.1999999999989</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9450</v>
      </c>
      <c r="D1418" s="1">
        <f>'RAS-funkcijski'!E124</f>
        <v>34225</v>
      </c>
      <c r="E1418" s="1">
        <v>0</v>
      </c>
      <c r="F1418" s="1">
        <v>0</v>
      </c>
      <c r="G1418" s="2">
        <f t="shared" si="24"/>
        <v>9348</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142529.93000000002</v>
      </c>
      <c r="D1423" s="1">
        <f>'RAS-funkcijski'!E129</f>
        <v>158462.6</v>
      </c>
      <c r="E1423" s="1">
        <v>0</v>
      </c>
      <c r="F1423" s="1">
        <v>0</v>
      </c>
      <c r="G1423" s="2">
        <f t="shared" si="24"/>
        <v>57431.891250000001</v>
      </c>
      <c r="H1423" s="2">
        <f t="shared" si="27"/>
        <v>0.46999999997206032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60867.37</v>
      </c>
      <c r="D1429" s="1">
        <f>'RAS-funkcijski'!E135</f>
        <v>79936.320000000007</v>
      </c>
      <c r="E1429" s="1">
        <v>0</v>
      </c>
      <c r="F1429" s="1">
        <v>0</v>
      </c>
      <c r="G1429" s="2">
        <f t="shared" si="24"/>
        <v>28916.941310000002</v>
      </c>
      <c r="H1429" s="2">
        <f t="shared" si="27"/>
        <v>0.69000000000960426</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14493.37</v>
      </c>
      <c r="D1430" s="1">
        <f>'RAS-funkcijski'!E136</f>
        <v>328.63</v>
      </c>
      <c r="E1430" s="1">
        <v>0</v>
      </c>
      <c r="F1430" s="1">
        <v>0</v>
      </c>
      <c r="G1430" s="2">
        <f t="shared" si="24"/>
        <v>1999.8831600000001</v>
      </c>
      <c r="H1430" s="2">
        <f t="shared" si="27"/>
        <v>0.7400000000008049</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63706.9</v>
      </c>
      <c r="D1431" s="1">
        <f>'RAS-funkcijski'!E137</f>
        <v>69000</v>
      </c>
      <c r="E1431" s="1">
        <v>0</v>
      </c>
      <c r="F1431" s="1">
        <v>0</v>
      </c>
      <c r="G1431" s="2">
        <f t="shared" si="24"/>
        <v>26827.0177</v>
      </c>
      <c r="H1431" s="2">
        <f t="shared" si="27"/>
        <v>9.9999999998544808E-2</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3462.29</v>
      </c>
      <c r="D1432" s="1">
        <f>'RAS-funkcijski'!E138</f>
        <v>6200</v>
      </c>
      <c r="E1432" s="1">
        <v>0</v>
      </c>
      <c r="F1432" s="1">
        <v>0</v>
      </c>
      <c r="G1432" s="2">
        <f t="shared" si="24"/>
        <v>2125.5468600000004</v>
      </c>
      <c r="H1432" s="2">
        <f t="shared" si="27"/>
        <v>0.28999999999996362</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2997.65</v>
      </c>
      <c r="E1434" s="1">
        <v>0</v>
      </c>
      <c r="F1434" s="1">
        <v>0</v>
      </c>
      <c r="G1434" s="2">
        <f t="shared" si="24"/>
        <v>815.36080000000004</v>
      </c>
      <c r="H1434" s="2">
        <f t="shared" si="27"/>
        <v>0.34999999999990905</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2040043.94</v>
      </c>
      <c r="D1435" s="13">
        <f>'RAS-funkcijski'!E141</f>
        <v>2463713.6600000006</v>
      </c>
      <c r="E1435" s="13">
        <v>0</v>
      </c>
      <c r="F1435" s="13">
        <v>0</v>
      </c>
      <c r="G1435" s="14">
        <f t="shared" si="24"/>
        <v>954543.56262000022</v>
      </c>
      <c r="H1435" s="14">
        <f t="shared" si="27"/>
        <v>0.39999999944120646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7.61</v>
      </c>
      <c r="D1436" s="6">
        <f>'P-VRIO'!E5</f>
        <v>0</v>
      </c>
      <c r="E1436" s="6">
        <v>0</v>
      </c>
      <c r="F1436" s="6">
        <v>0</v>
      </c>
      <c r="G1436" s="7">
        <f t="shared" si="24"/>
        <v>7.6100000000000004E-3</v>
      </c>
      <c r="H1436" s="7">
        <f t="shared" si="27"/>
        <v>0.38999999999999968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7.61</v>
      </c>
      <c r="D1437" s="1">
        <f>'P-VRIO'!E6</f>
        <v>0</v>
      </c>
      <c r="E1437" s="1">
        <v>0</v>
      </c>
      <c r="F1437" s="1">
        <v>0</v>
      </c>
      <c r="G1437" s="2">
        <f t="shared" si="24"/>
        <v>1.5220000000000001E-2</v>
      </c>
      <c r="H1437" s="2">
        <f t="shared" si="27"/>
        <v>0.38999999999999968</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7.08</v>
      </c>
      <c r="D1438" s="1">
        <f>'P-VRIO'!E7</f>
        <v>0</v>
      </c>
      <c r="E1438" s="1">
        <v>0</v>
      </c>
      <c r="F1438" s="1">
        <v>0</v>
      </c>
      <c r="G1438" s="2">
        <f t="shared" si="24"/>
        <v>2.1240000000000002E-2</v>
      </c>
      <c r="H1438" s="2">
        <f t="shared" si="27"/>
        <v>8.0000000000000071E-2</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7.08</v>
      </c>
      <c r="D1440" s="1">
        <f>'P-VRIO'!E9</f>
        <v>0</v>
      </c>
      <c r="E1440" s="1">
        <v>0</v>
      </c>
      <c r="F1440" s="1">
        <v>0</v>
      </c>
      <c r="G1440" s="2">
        <f t="shared" si="24"/>
        <v>3.5400000000000001E-2</v>
      </c>
      <c r="H1440" s="2">
        <f t="shared" si="27"/>
        <v>8.0000000000000071E-2</v>
      </c>
      <c r="I1440" s="10">
        <f t="shared" si="28"/>
        <v>2.8320000000000025E-3</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0.53</v>
      </c>
      <c r="D1445" s="1">
        <f>'P-VRIO'!E14</f>
        <v>0</v>
      </c>
      <c r="E1445" s="1">
        <v>0</v>
      </c>
      <c r="F1445" s="1">
        <v>0</v>
      </c>
      <c r="G1445" s="2">
        <f t="shared" si="24"/>
        <v>5.3E-3</v>
      </c>
      <c r="H1445" s="2">
        <f t="shared" si="27"/>
        <v>0.47</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0.53</v>
      </c>
      <c r="D1450" s="1">
        <f>'P-VRIO'!E19</f>
        <v>0</v>
      </c>
      <c r="E1450" s="1">
        <v>0</v>
      </c>
      <c r="F1450" s="1">
        <v>0</v>
      </c>
      <c r="G1450" s="2">
        <f t="shared" si="24"/>
        <v>7.9500000000000005E-3</v>
      </c>
      <c r="H1450" s="2">
        <f t="shared" si="27"/>
        <v>0.47</v>
      </c>
      <c r="I1450" s="10">
        <f t="shared" si="29"/>
        <v>3.7364999999999998E-3</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188955.09</v>
      </c>
      <c r="D1480" s="6"/>
      <c r="E1480" s="6">
        <v>0</v>
      </c>
      <c r="F1480" s="6">
        <v>0</v>
      </c>
      <c r="G1480" s="7">
        <f t="shared" ref="G1480:G1580" si="34">B1480/1000*C1480</f>
        <v>188.95509000000001</v>
      </c>
      <c r="H1480" s="7">
        <f t="shared" ref="H1480:H1580" si="35">ABS(C1480-ROUND(C1480,0))</f>
        <v>8.999999999650754E-2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2303442.6</v>
      </c>
      <c r="D1481" s="1">
        <v>0</v>
      </c>
      <c r="E1481" s="1">
        <v>0</v>
      </c>
      <c r="F1481" s="1">
        <v>0</v>
      </c>
      <c r="G1481" s="2">
        <f t="shared" si="34"/>
        <v>4606.8852000000006</v>
      </c>
      <c r="H1481" s="2">
        <f t="shared" si="35"/>
        <v>0.39999999990686774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277990.57</v>
      </c>
      <c r="D1482" s="1">
        <v>0</v>
      </c>
      <c r="E1482" s="1">
        <v>0</v>
      </c>
      <c r="F1482" s="1">
        <v>0</v>
      </c>
      <c r="G1482" s="2">
        <f t="shared" si="34"/>
        <v>833.97171000000003</v>
      </c>
      <c r="H1482" s="2">
        <f t="shared" si="35"/>
        <v>0.42999999999301508</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1298728.8</v>
      </c>
      <c r="D1483" s="1">
        <v>0</v>
      </c>
      <c r="E1483" s="1">
        <v>0</v>
      </c>
      <c r="F1483" s="1">
        <v>0</v>
      </c>
      <c r="G1483" s="2">
        <f t="shared" si="34"/>
        <v>5194.9152000000004</v>
      </c>
      <c r="H1483" s="2">
        <f t="shared" si="35"/>
        <v>0.19999999995343387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143564.74</v>
      </c>
      <c r="D1484" s="1">
        <v>0</v>
      </c>
      <c r="E1484" s="1">
        <v>0</v>
      </c>
      <c r="F1484" s="1">
        <v>0</v>
      </c>
      <c r="G1484" s="2">
        <f t="shared" si="34"/>
        <v>717.82369999999992</v>
      </c>
      <c r="H1484" s="2">
        <f t="shared" si="35"/>
        <v>0.26000000000931323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808872.09</v>
      </c>
      <c r="D1485" s="1">
        <v>0</v>
      </c>
      <c r="E1485" s="1">
        <v>0</v>
      </c>
      <c r="F1485" s="1">
        <v>0</v>
      </c>
      <c r="G1485" s="2">
        <f t="shared" si="34"/>
        <v>4853.23254</v>
      </c>
      <c r="H1485" s="2">
        <f t="shared" si="35"/>
        <v>8.999999996740371E-2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1283.6300000000001</v>
      </c>
      <c r="D1486" s="1">
        <v>0</v>
      </c>
      <c r="E1486" s="1">
        <v>0</v>
      </c>
      <c r="F1486" s="1">
        <v>0</v>
      </c>
      <c r="G1486" s="2">
        <f t="shared" si="34"/>
        <v>8.9854100000000017</v>
      </c>
      <c r="H1486" s="2">
        <f t="shared" si="35"/>
        <v>0.36999999999989086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201106.68</v>
      </c>
      <c r="D1487" s="1">
        <v>0</v>
      </c>
      <c r="E1487" s="1">
        <v>0</v>
      </c>
      <c r="F1487" s="1">
        <v>0</v>
      </c>
      <c r="G1487" s="2">
        <f t="shared" si="34"/>
        <v>1608.8534399999999</v>
      </c>
      <c r="H1487" s="2">
        <f t="shared" si="35"/>
        <v>0.32000000000698492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66356.320000000007</v>
      </c>
      <c r="D1489" s="1">
        <v>0</v>
      </c>
      <c r="E1489" s="1">
        <v>0</v>
      </c>
      <c r="F1489" s="1">
        <v>0</v>
      </c>
      <c r="G1489" s="2">
        <f t="shared" si="34"/>
        <v>663.56320000000005</v>
      </c>
      <c r="H1489" s="2">
        <f t="shared" si="35"/>
        <v>0.32000000000698492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48346.59</v>
      </c>
      <c r="D1490" s="1">
        <v>0</v>
      </c>
      <c r="E1490" s="1">
        <v>0</v>
      </c>
      <c r="F1490" s="1">
        <v>0</v>
      </c>
      <c r="G1490" s="2">
        <f t="shared" si="34"/>
        <v>531.81248999999991</v>
      </c>
      <c r="H1490" s="2">
        <f t="shared" si="35"/>
        <v>0.41000000000349246</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29198.75</v>
      </c>
      <c r="D1491" s="1">
        <v>0</v>
      </c>
      <c r="E1491" s="1">
        <v>0</v>
      </c>
      <c r="F1491" s="1">
        <v>0</v>
      </c>
      <c r="G1491" s="2">
        <f t="shared" si="34"/>
        <v>350.38499999999999</v>
      </c>
      <c r="H1491" s="2">
        <f t="shared" si="35"/>
        <v>0.25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517081.56</v>
      </c>
      <c r="D1492" s="1">
        <v>0</v>
      </c>
      <c r="E1492" s="1">
        <v>0</v>
      </c>
      <c r="F1492" s="1">
        <v>0</v>
      </c>
      <c r="G1492" s="2">
        <f t="shared" si="34"/>
        <v>6722.0602799999997</v>
      </c>
      <c r="H1492" s="2">
        <f t="shared" si="35"/>
        <v>0.44000000000232831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209641.67</v>
      </c>
      <c r="D1493" s="1">
        <v>0</v>
      </c>
      <c r="E1493" s="1">
        <v>0</v>
      </c>
      <c r="F1493" s="1">
        <v>0</v>
      </c>
      <c r="G1493" s="2">
        <f t="shared" si="34"/>
        <v>2934.9833800000001</v>
      </c>
      <c r="H1493" s="2">
        <f t="shared" si="35"/>
        <v>0.32999999998719431</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209641.67</v>
      </c>
      <c r="D1497" s="1">
        <v>0</v>
      </c>
      <c r="E1497" s="1">
        <v>0</v>
      </c>
      <c r="F1497" s="1">
        <v>0</v>
      </c>
      <c r="G1497" s="2">
        <f t="shared" si="34"/>
        <v>3773.55006</v>
      </c>
      <c r="H1497" s="2">
        <f t="shared" si="35"/>
        <v>0.32999999998719431</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2381650.2799999998</v>
      </c>
      <c r="D1499" s="1">
        <v>0</v>
      </c>
      <c r="E1499" s="1">
        <v>0</v>
      </c>
      <c r="F1499" s="1">
        <v>0</v>
      </c>
      <c r="G1499" s="2">
        <f t="shared" si="34"/>
        <v>47633.005599999997</v>
      </c>
      <c r="H1499" s="2">
        <f t="shared" si="35"/>
        <v>0.27999999979510903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277322.78000000003</v>
      </c>
      <c r="D1500" s="1">
        <v>0</v>
      </c>
      <c r="E1500" s="1">
        <v>0</v>
      </c>
      <c r="F1500" s="1">
        <v>0</v>
      </c>
      <c r="G1500" s="2">
        <f t="shared" si="34"/>
        <v>5823.7783800000007</v>
      </c>
      <c r="H1500" s="2">
        <f t="shared" si="35"/>
        <v>0.21999999997206032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1294941.5</v>
      </c>
      <c r="D1501" s="1">
        <v>0</v>
      </c>
      <c r="E1501" s="1">
        <v>0</v>
      </c>
      <c r="F1501" s="1">
        <v>0</v>
      </c>
      <c r="G1501" s="2">
        <f t="shared" si="34"/>
        <v>28488.713</v>
      </c>
      <c r="H1501" s="2">
        <f t="shared" si="35"/>
        <v>0.5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143560.92000000001</v>
      </c>
      <c r="D1502" s="1">
        <v>0</v>
      </c>
      <c r="E1502" s="1">
        <v>0</v>
      </c>
      <c r="F1502" s="1">
        <v>0</v>
      </c>
      <c r="G1502" s="2">
        <f t="shared" si="34"/>
        <v>3301.9011600000003</v>
      </c>
      <c r="H1502" s="2">
        <f t="shared" si="35"/>
        <v>7.9999999987194315E-2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852999.25</v>
      </c>
      <c r="D1503" s="1">
        <v>0</v>
      </c>
      <c r="E1503" s="1">
        <v>0</v>
      </c>
      <c r="F1503" s="1">
        <v>0</v>
      </c>
      <c r="G1503" s="2">
        <f t="shared" si="34"/>
        <v>20471.982</v>
      </c>
      <c r="H1503" s="2">
        <f t="shared" si="35"/>
        <v>0.25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1281.81</v>
      </c>
      <c r="D1504" s="1">
        <v>0</v>
      </c>
      <c r="E1504" s="1">
        <v>0</v>
      </c>
      <c r="F1504" s="1">
        <v>0</v>
      </c>
      <c r="G1504" s="2">
        <f t="shared" si="34"/>
        <v>32.045250000000003</v>
      </c>
      <c r="H1504" s="2">
        <f t="shared" si="35"/>
        <v>0.19000000000005457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200757.28</v>
      </c>
      <c r="D1505" s="1">
        <v>0</v>
      </c>
      <c r="E1505" s="1">
        <v>0</v>
      </c>
      <c r="F1505" s="1">
        <v>0</v>
      </c>
      <c r="G1505" s="2">
        <f t="shared" si="34"/>
        <v>5219.6892799999996</v>
      </c>
      <c r="H1505" s="2">
        <f t="shared" si="35"/>
        <v>0.27999999999883585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66356.320000000007</v>
      </c>
      <c r="D1507" s="1">
        <v>0</v>
      </c>
      <c r="E1507" s="1">
        <v>0</v>
      </c>
      <c r="F1507" s="1">
        <v>0</v>
      </c>
      <c r="G1507" s="2">
        <f t="shared" si="34"/>
        <v>1857.9769600000002</v>
      </c>
      <c r="H1507" s="2">
        <f t="shared" si="35"/>
        <v>0.32000000000698492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6226.16</v>
      </c>
      <c r="D1508" s="1">
        <v>0</v>
      </c>
      <c r="E1508" s="1">
        <v>0</v>
      </c>
      <c r="F1508" s="1">
        <v>0</v>
      </c>
      <c r="G1508" s="2">
        <f t="shared" si="34"/>
        <v>180.55864</v>
      </c>
      <c r="H1508" s="2">
        <f t="shared" si="35"/>
        <v>0.15999999999985448</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23759.759999999998</v>
      </c>
      <c r="D1509" s="1">
        <v>0</v>
      </c>
      <c r="E1509" s="1">
        <v>0</v>
      </c>
      <c r="F1509" s="1">
        <v>0</v>
      </c>
      <c r="G1509" s="2">
        <f t="shared" si="34"/>
        <v>712.79279999999994</v>
      </c>
      <c r="H1509" s="2">
        <f t="shared" si="35"/>
        <v>0.24000000000160071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599744.32999999996</v>
      </c>
      <c r="D1510" s="1">
        <v>0</v>
      </c>
      <c r="E1510" s="1">
        <v>0</v>
      </c>
      <c r="F1510" s="1">
        <v>0</v>
      </c>
      <c r="G1510" s="2">
        <f t="shared" si="34"/>
        <v>18592.074229999998</v>
      </c>
      <c r="H1510" s="2">
        <f t="shared" si="35"/>
        <v>0.32999999995809048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209641.67</v>
      </c>
      <c r="D1511" s="1">
        <v>0</v>
      </c>
      <c r="E1511" s="1">
        <v>0</v>
      </c>
      <c r="F1511" s="1">
        <v>0</v>
      </c>
      <c r="G1511" s="2">
        <f t="shared" si="34"/>
        <v>6708.5334400000002</v>
      </c>
      <c r="H1511" s="2">
        <f t="shared" si="35"/>
        <v>0.32999999998719431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209641.67</v>
      </c>
      <c r="D1515" s="1">
        <v>0</v>
      </c>
      <c r="E1515" s="1">
        <v>0</v>
      </c>
      <c r="F1515" s="1">
        <v>0</v>
      </c>
      <c r="G1515" s="2">
        <f t="shared" si="34"/>
        <v>7547.1001200000001</v>
      </c>
      <c r="H1515" s="2">
        <f t="shared" si="35"/>
        <v>0.32999999998719431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110747.41000000015</v>
      </c>
      <c r="D1517" s="1">
        <v>0</v>
      </c>
      <c r="E1517" s="1">
        <v>0</v>
      </c>
      <c r="F1517" s="1">
        <v>0</v>
      </c>
      <c r="G1517" s="2">
        <f t="shared" si="34"/>
        <v>4208.4015800000052</v>
      </c>
      <c r="H1517" s="2">
        <f t="shared" si="35"/>
        <v>0.41000000014901161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97.44</v>
      </c>
      <c r="D1518" s="1">
        <v>0</v>
      </c>
      <c r="E1518" s="1">
        <v>0</v>
      </c>
      <c r="F1518" s="1">
        <v>0</v>
      </c>
      <c r="G1518" s="2">
        <f t="shared" si="34"/>
        <v>3.80016</v>
      </c>
      <c r="H1518" s="2">
        <f t="shared" si="35"/>
        <v>0.43999999999999773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97.44</v>
      </c>
      <c r="D1524" s="1">
        <v>0</v>
      </c>
      <c r="E1524" s="1">
        <v>0</v>
      </c>
      <c r="F1524" s="1">
        <v>0</v>
      </c>
      <c r="G1524" s="2">
        <f t="shared" si="34"/>
        <v>4.3847999999999994</v>
      </c>
      <c r="H1524" s="2">
        <f t="shared" si="35"/>
        <v>0.43999999999999773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97.44</v>
      </c>
      <c r="D1530" s="1">
        <v>0</v>
      </c>
      <c r="E1530" s="1">
        <v>0</v>
      </c>
      <c r="F1530" s="1">
        <v>0</v>
      </c>
      <c r="G1530" s="2">
        <f t="shared" si="34"/>
        <v>4.9694399999999996</v>
      </c>
      <c r="H1530" s="2">
        <f t="shared" si="35"/>
        <v>0.43999999999999773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97.44</v>
      </c>
      <c r="D1534" s="1">
        <v>0</v>
      </c>
      <c r="E1534" s="1">
        <v>0</v>
      </c>
      <c r="F1534" s="1">
        <v>0</v>
      </c>
      <c r="G1534" s="2">
        <f t="shared" si="34"/>
        <v>5.3591999999999995</v>
      </c>
      <c r="H1534" s="2">
        <f t="shared" si="35"/>
        <v>0.43999999999999773</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110649.97</v>
      </c>
      <c r="D1576" s="1">
        <v>0</v>
      </c>
      <c r="E1576" s="1">
        <v>0</v>
      </c>
      <c r="F1576" s="1">
        <v>0</v>
      </c>
      <c r="G1576" s="2">
        <f t="shared" si="34"/>
        <v>10733.04709</v>
      </c>
      <c r="H1576" s="2">
        <f t="shared" si="35"/>
        <v>2.9999999998835847E-2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3075.55</v>
      </c>
      <c r="D1577" s="1">
        <v>0</v>
      </c>
      <c r="E1577" s="1">
        <v>0</v>
      </c>
      <c r="F1577" s="1">
        <v>0</v>
      </c>
      <c r="G1577" s="2">
        <f t="shared" si="34"/>
        <v>301.40390000000002</v>
      </c>
      <c r="H1577" s="2">
        <f t="shared" si="35"/>
        <v>0.4499999999998181</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107574.42</v>
      </c>
      <c r="D1578" s="1">
        <v>0</v>
      </c>
      <c r="E1578" s="1">
        <v>0</v>
      </c>
      <c r="F1578" s="1">
        <v>0</v>
      </c>
      <c r="G1578" s="2">
        <f t="shared" si="34"/>
        <v>10649.86758</v>
      </c>
      <c r="H1578" s="2">
        <f t="shared" si="35"/>
        <v>0.41999999999825377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33600</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2371630.2200000002</v>
      </c>
      <c r="I16" s="170">
        <f>'PR-RAS'!E6</f>
        <v>2123935.42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1390436.7699999998</v>
      </c>
      <c r="I17" s="170">
        <f>'PR-RAS'!E151</f>
        <v>1922059.9300000002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1373280.0500000007</v>
      </c>
      <c r="I18" s="170">
        <f>'PR-RAS'!E645</f>
        <v>1052587.72</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6134148.8399999999</v>
      </c>
      <c r="I20" s="173">
        <f>BILANCA!E7</f>
        <v>6310596.0899999999</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3075938.3099999996</v>
      </c>
      <c r="I21" s="175">
        <f>BILANCA!E68</f>
        <v>2678297.88</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188955.09000000003</v>
      </c>
      <c r="I22" s="175">
        <f>BILANCA!E176</f>
        <v>110747.41</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9021132.0600000005</v>
      </c>
      <c r="I23" s="177">
        <f>BILANCA!E237</f>
        <v>8878146.5600000005</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281979.73</v>
      </c>
      <c r="I24" s="173">
        <f>'RAS-funkcijski'!E5</f>
        <v>354506.69</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60032.44</v>
      </c>
      <c r="I25" s="175">
        <f>'RAS-funkcijski'!E35</f>
        <v>82935</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44900.01</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227014.66</v>
      </c>
      <c r="I27" s="175">
        <f>'RAS-funkcijski'!E114</f>
        <v>279871.18</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2040043.94</v>
      </c>
      <c r="I28" s="179">
        <f>'RAS-funkcijski'!E141</f>
        <v>2463713.6600000006</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7.61</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188955.09</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110747.41000000015</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97.44</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110649.97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11" sqref="E1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2371630.2200000002</v>
      </c>
      <c r="E6" s="51">
        <f>E7+E44+E50+E82+E106+E124+E133+E139</f>
        <v>2123935.42</v>
      </c>
      <c r="F6" s="52">
        <f t="shared" ref="F6:F131" si="0">IF(D6&lt;&gt;0,IF(E6/D6&gt;=100,"&gt;&gt;100",E6/D6*100),"-")</f>
        <v>89.555926640199402</v>
      </c>
    </row>
    <row r="7" spans="1:25" ht="12.75" customHeight="1" x14ac:dyDescent="0.2">
      <c r="A7" s="53">
        <v>61</v>
      </c>
      <c r="B7" s="294" t="s">
        <v>60</v>
      </c>
      <c r="C7" s="50" t="s">
        <v>61</v>
      </c>
      <c r="D7" s="51">
        <f t="shared" ref="D7:E7" si="1">D8+D17+D23+D29+D37+D40</f>
        <v>698883.31</v>
      </c>
      <c r="E7" s="51">
        <f t="shared" si="1"/>
        <v>934285.52</v>
      </c>
      <c r="F7" s="52">
        <f t="shared" si="0"/>
        <v>133.68262006428512</v>
      </c>
    </row>
    <row r="8" spans="1:25" ht="12.75" customHeight="1" x14ac:dyDescent="0.2">
      <c r="A8" s="53">
        <v>611</v>
      </c>
      <c r="B8" s="85" t="s">
        <v>62</v>
      </c>
      <c r="C8" s="50" t="s">
        <v>63</v>
      </c>
      <c r="D8" s="51">
        <f t="shared" ref="D8:E8" si="2">SUM(D9:D14)-D15-D16</f>
        <v>600691.72</v>
      </c>
      <c r="E8" s="51">
        <f t="shared" si="2"/>
        <v>809533.27</v>
      </c>
      <c r="F8" s="52">
        <f t="shared" si="0"/>
        <v>134.76684346506391</v>
      </c>
    </row>
    <row r="9" spans="1:25" ht="12.75" customHeight="1" x14ac:dyDescent="0.2">
      <c r="A9" s="53">
        <v>6111</v>
      </c>
      <c r="B9" s="85" t="s">
        <v>64</v>
      </c>
      <c r="C9" s="50" t="s">
        <v>65</v>
      </c>
      <c r="D9" s="242">
        <v>602774.53</v>
      </c>
      <c r="E9" s="242">
        <v>763013.54</v>
      </c>
      <c r="F9" s="52">
        <f t="shared" si="0"/>
        <v>126.58357346319859</v>
      </c>
    </row>
    <row r="10" spans="1:25" ht="12.75" customHeight="1" x14ac:dyDescent="0.2">
      <c r="A10" s="53">
        <v>6112</v>
      </c>
      <c r="B10" s="85" t="s">
        <v>66</v>
      </c>
      <c r="C10" s="50" t="s">
        <v>67</v>
      </c>
      <c r="D10" s="242">
        <v>42006.96</v>
      </c>
      <c r="E10" s="242">
        <v>46655.68</v>
      </c>
      <c r="F10" s="52">
        <f t="shared" si="0"/>
        <v>111.06654706743835</v>
      </c>
    </row>
    <row r="11" spans="1:25" ht="12.75" customHeight="1" x14ac:dyDescent="0.2">
      <c r="A11" s="53">
        <v>6113</v>
      </c>
      <c r="B11" s="85" t="s">
        <v>68</v>
      </c>
      <c r="C11" s="50" t="s">
        <v>69</v>
      </c>
      <c r="D11" s="242">
        <v>16313.14</v>
      </c>
      <c r="E11" s="242">
        <v>20804.330000000002</v>
      </c>
      <c r="F11" s="52">
        <f t="shared" si="0"/>
        <v>127.53111908559605</v>
      </c>
    </row>
    <row r="12" spans="1:25" ht="12.75" customHeight="1" x14ac:dyDescent="0.2">
      <c r="A12" s="53">
        <v>6114</v>
      </c>
      <c r="B12" s="85" t="s">
        <v>70</v>
      </c>
      <c r="C12" s="50" t="s">
        <v>71</v>
      </c>
      <c r="D12" s="242">
        <v>26900.46</v>
      </c>
      <c r="E12" s="242">
        <v>48993.86</v>
      </c>
      <c r="F12" s="52">
        <f t="shared" si="0"/>
        <v>182.13019405616114</v>
      </c>
    </row>
    <row r="13" spans="1:25" ht="12.75" customHeight="1" x14ac:dyDescent="0.2">
      <c r="A13" s="53">
        <v>6115</v>
      </c>
      <c r="B13" s="85" t="s">
        <v>72</v>
      </c>
      <c r="C13" s="50" t="s">
        <v>73</v>
      </c>
      <c r="D13" s="242">
        <v>26286.98</v>
      </c>
      <c r="E13" s="242">
        <v>83326.83</v>
      </c>
      <c r="F13" s="52">
        <f t="shared" si="0"/>
        <v>316.9889808566827</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113590.35</v>
      </c>
      <c r="E15" s="242">
        <v>153260.97</v>
      </c>
      <c r="F15" s="52">
        <f t="shared" si="0"/>
        <v>134.92428714234967</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80100.800000000003</v>
      </c>
      <c r="E23" s="51">
        <f t="shared" si="4"/>
        <v>105987.19</v>
      </c>
      <c r="F23" s="52">
        <f t="shared" si="0"/>
        <v>132.31726774264428</v>
      </c>
    </row>
    <row r="24" spans="1:6" ht="12.75" customHeight="1" x14ac:dyDescent="0.2">
      <c r="A24" s="53">
        <v>6131</v>
      </c>
      <c r="B24" s="85" t="s">
        <v>94</v>
      </c>
      <c r="C24" s="50" t="s">
        <v>95</v>
      </c>
      <c r="D24" s="242">
        <v>16137.02</v>
      </c>
      <c r="E24" s="242">
        <v>19248.96</v>
      </c>
      <c r="F24" s="52">
        <f t="shared" si="0"/>
        <v>119.28447755533549</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63963.78</v>
      </c>
      <c r="E27" s="242">
        <v>86738.23</v>
      </c>
      <c r="F27" s="52">
        <f t="shared" si="0"/>
        <v>135.605228458981</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18090.79</v>
      </c>
      <c r="E29" s="51">
        <f t="shared" si="5"/>
        <v>18765.060000000001</v>
      </c>
      <c r="F29" s="52">
        <f t="shared" si="0"/>
        <v>103.72714513849313</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17910.5</v>
      </c>
      <c r="E31" s="242">
        <v>18765.060000000001</v>
      </c>
      <c r="F31" s="52">
        <f t="shared" si="0"/>
        <v>104.77127941710171</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180.29</v>
      </c>
      <c r="E33" s="242"/>
      <c r="F33" s="52">
        <f t="shared" si="0"/>
        <v>0</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1083138.5399999998</v>
      </c>
      <c r="E50" s="51">
        <f>E51+E54+E59+E62+E65+E68+E71+E74+E77</f>
        <v>650220.87999999989</v>
      </c>
      <c r="F50" s="52">
        <f t="shared" si="0"/>
        <v>60.031183083929406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411359.25</v>
      </c>
      <c r="E54" s="51">
        <f t="shared" si="11"/>
        <v>0</v>
      </c>
      <c r="F54" s="52">
        <f t="shared" si="0"/>
        <v>0</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78707.64</v>
      </c>
      <c r="E57" s="242"/>
      <c r="F57" s="52">
        <f t="shared" si="0"/>
        <v>0</v>
      </c>
    </row>
    <row r="58" spans="1:6" ht="12.75" customHeight="1" x14ac:dyDescent="0.2">
      <c r="A58" s="53">
        <v>6324</v>
      </c>
      <c r="B58" s="86" t="s">
        <v>162</v>
      </c>
      <c r="C58" s="50" t="s">
        <v>163</v>
      </c>
      <c r="D58" s="242">
        <v>332651.61</v>
      </c>
      <c r="E58" s="242"/>
      <c r="F58" s="52">
        <f t="shared" si="0"/>
        <v>0</v>
      </c>
    </row>
    <row r="59" spans="1:6" ht="24" x14ac:dyDescent="0.2">
      <c r="A59" s="53">
        <v>633</v>
      </c>
      <c r="B59" s="86" t="s">
        <v>164</v>
      </c>
      <c r="C59" s="50" t="s">
        <v>165</v>
      </c>
      <c r="D59" s="51">
        <f t="shared" ref="D59:E59" si="12">SUM(D60:D61)</f>
        <v>658890.11</v>
      </c>
      <c r="E59" s="51">
        <f t="shared" si="12"/>
        <v>559383.93999999994</v>
      </c>
      <c r="F59" s="52">
        <f t="shared" si="0"/>
        <v>84.89791112511918</v>
      </c>
    </row>
    <row r="60" spans="1:6" ht="24" x14ac:dyDescent="0.2">
      <c r="A60" s="53">
        <v>6331</v>
      </c>
      <c r="B60" s="86" t="s">
        <v>166</v>
      </c>
      <c r="C60" s="50" t="s">
        <v>167</v>
      </c>
      <c r="D60" s="242">
        <v>405944</v>
      </c>
      <c r="E60" s="242">
        <v>517183.94</v>
      </c>
      <c r="F60" s="52">
        <f t="shared" si="0"/>
        <v>127.40277969375087</v>
      </c>
    </row>
    <row r="61" spans="1:6" ht="24" x14ac:dyDescent="0.2">
      <c r="A61" s="53">
        <v>6332</v>
      </c>
      <c r="B61" s="86" t="s">
        <v>168</v>
      </c>
      <c r="C61" s="50" t="s">
        <v>169</v>
      </c>
      <c r="D61" s="242">
        <v>252946.11</v>
      </c>
      <c r="E61" s="242">
        <v>42200</v>
      </c>
      <c r="F61" s="52">
        <f t="shared" si="0"/>
        <v>16.683395526422608</v>
      </c>
    </row>
    <row r="62" spans="1:6" ht="12.75" customHeight="1" x14ac:dyDescent="0.2">
      <c r="A62" s="53">
        <v>634</v>
      </c>
      <c r="B62" s="85" t="s">
        <v>170</v>
      </c>
      <c r="C62" s="50" t="s">
        <v>171</v>
      </c>
      <c r="D62" s="51">
        <f t="shared" ref="D62:E62" si="13">SUM(D63:D64)</f>
        <v>12889.18</v>
      </c>
      <c r="E62" s="51">
        <f t="shared" si="13"/>
        <v>90836.94</v>
      </c>
      <c r="F62" s="52">
        <f t="shared" si="0"/>
        <v>704.75344436186015</v>
      </c>
    </row>
    <row r="63" spans="1:6" ht="12.75" customHeight="1" x14ac:dyDescent="0.2">
      <c r="A63" s="53">
        <v>6341</v>
      </c>
      <c r="B63" s="85" t="s">
        <v>172</v>
      </c>
      <c r="C63" s="50" t="s">
        <v>173</v>
      </c>
      <c r="D63" s="242">
        <v>12889.18</v>
      </c>
      <c r="E63" s="242">
        <v>90836.94</v>
      </c>
      <c r="F63" s="52">
        <f t="shared" si="0"/>
        <v>704.75344436186015</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540518.81999999995</v>
      </c>
      <c r="E82" s="51">
        <f t="shared" si="19"/>
        <v>472008.72</v>
      </c>
      <c r="F82" s="52">
        <f t="shared" si="0"/>
        <v>87.325122185384771</v>
      </c>
    </row>
    <row r="83" spans="1:6" ht="12.75" customHeight="1" x14ac:dyDescent="0.2">
      <c r="A83" s="53">
        <v>641</v>
      </c>
      <c r="B83" s="85" t="s">
        <v>212</v>
      </c>
      <c r="C83" s="50" t="s">
        <v>213</v>
      </c>
      <c r="D83" s="51">
        <f t="shared" ref="D83:E83" si="20">SUM(D84:D90)</f>
        <v>8896.6</v>
      </c>
      <c r="E83" s="51">
        <f t="shared" si="20"/>
        <v>37525.67</v>
      </c>
      <c r="F83" s="52">
        <f t="shared" si="0"/>
        <v>421.79787784097289</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933.23</v>
      </c>
      <c r="E85" s="242">
        <v>1525.67</v>
      </c>
      <c r="F85" s="52">
        <f t="shared" si="0"/>
        <v>163.48274273223106</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7963.37</v>
      </c>
      <c r="E88" s="242">
        <v>36000</v>
      </c>
      <c r="F88" s="52">
        <f t="shared" si="0"/>
        <v>452.06991512387339</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531622.22</v>
      </c>
      <c r="E91" s="51">
        <f t="shared" si="21"/>
        <v>434483.05</v>
      </c>
      <c r="F91" s="52">
        <f t="shared" si="0"/>
        <v>81.727782183370749</v>
      </c>
    </row>
    <row r="92" spans="1:6" ht="12.75" customHeight="1" x14ac:dyDescent="0.2">
      <c r="A92" s="53">
        <v>6421</v>
      </c>
      <c r="B92" s="85" t="s">
        <v>230</v>
      </c>
      <c r="C92" s="50" t="s">
        <v>231</v>
      </c>
      <c r="D92" s="242">
        <v>1002.06</v>
      </c>
      <c r="E92" s="242">
        <v>3006.18</v>
      </c>
      <c r="F92" s="52">
        <f t="shared" si="0"/>
        <v>300</v>
      </c>
    </row>
    <row r="93" spans="1:6" ht="12.75" customHeight="1" x14ac:dyDescent="0.2">
      <c r="A93" s="53">
        <v>6422</v>
      </c>
      <c r="B93" s="85" t="s">
        <v>232</v>
      </c>
      <c r="C93" s="50" t="s">
        <v>233</v>
      </c>
      <c r="D93" s="242">
        <v>6946.84</v>
      </c>
      <c r="E93" s="242">
        <v>5895.57</v>
      </c>
      <c r="F93" s="52">
        <f t="shared" si="0"/>
        <v>84.86693230303274</v>
      </c>
    </row>
    <row r="94" spans="1:6" ht="12.75" customHeight="1" x14ac:dyDescent="0.2">
      <c r="A94" s="53">
        <v>6423</v>
      </c>
      <c r="B94" s="85" t="s">
        <v>234</v>
      </c>
      <c r="C94" s="50" t="s">
        <v>235</v>
      </c>
      <c r="D94" s="242">
        <v>523673.32</v>
      </c>
      <c r="E94" s="242">
        <v>425366.67</v>
      </c>
      <c r="F94" s="52">
        <f t="shared" si="0"/>
        <v>81.2274854865625</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v>214.63</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47496.990000000005</v>
      </c>
      <c r="E106" s="51">
        <f t="shared" si="23"/>
        <v>65197.56</v>
      </c>
      <c r="F106" s="52">
        <f t="shared" si="0"/>
        <v>137.26671942790477</v>
      </c>
    </row>
    <row r="107" spans="1:6" ht="12.75" customHeight="1" x14ac:dyDescent="0.2">
      <c r="A107" s="53">
        <v>651</v>
      </c>
      <c r="B107" s="85" t="s">
        <v>260</v>
      </c>
      <c r="C107" s="50" t="s">
        <v>261</v>
      </c>
      <c r="D107" s="51">
        <f t="shared" ref="D107:E107" si="24">SUM(D108:D111)</f>
        <v>16795.38</v>
      </c>
      <c r="E107" s="51">
        <f t="shared" si="24"/>
        <v>16214.2</v>
      </c>
      <c r="F107" s="52">
        <f t="shared" si="0"/>
        <v>96.539643640096259</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v>6.64</v>
      </c>
      <c r="F109" s="52" t="str">
        <f t="shared" si="0"/>
        <v>-</v>
      </c>
    </row>
    <row r="110" spans="1:6" ht="12.75" customHeight="1" x14ac:dyDescent="0.2">
      <c r="A110" s="53">
        <v>6513</v>
      </c>
      <c r="B110" s="85" t="s">
        <v>266</v>
      </c>
      <c r="C110" s="50" t="s">
        <v>267</v>
      </c>
      <c r="D110" s="242">
        <v>5.73</v>
      </c>
      <c r="E110" s="242">
        <v>6.64</v>
      </c>
      <c r="F110" s="52">
        <f t="shared" si="0"/>
        <v>115.88132635253052</v>
      </c>
    </row>
    <row r="111" spans="1:6" ht="12.75" customHeight="1" x14ac:dyDescent="0.2">
      <c r="A111" s="53">
        <v>6514</v>
      </c>
      <c r="B111" s="85" t="s">
        <v>268</v>
      </c>
      <c r="C111" s="50" t="s">
        <v>269</v>
      </c>
      <c r="D111" s="242">
        <v>16789.650000000001</v>
      </c>
      <c r="E111" s="242">
        <v>16200.92</v>
      </c>
      <c r="F111" s="52">
        <f t="shared" si="0"/>
        <v>96.493494504054581</v>
      </c>
    </row>
    <row r="112" spans="1:6" ht="12.75" customHeight="1" x14ac:dyDescent="0.2">
      <c r="A112" s="53">
        <v>652</v>
      </c>
      <c r="B112" s="85" t="s">
        <v>270</v>
      </c>
      <c r="C112" s="50" t="s">
        <v>271</v>
      </c>
      <c r="D112" s="51">
        <f t="shared" ref="D112:E112" si="25">SUM(D113:D119)</f>
        <v>7623.37</v>
      </c>
      <c r="E112" s="51">
        <f t="shared" si="25"/>
        <v>24244.059999999998</v>
      </c>
      <c r="F112" s="52">
        <f t="shared" si="0"/>
        <v>318.02286915104474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809.13</v>
      </c>
      <c r="E114" s="242">
        <v>534.5</v>
      </c>
      <c r="F114" s="52">
        <f t="shared" si="0"/>
        <v>66.058606157230599</v>
      </c>
    </row>
    <row r="115" spans="1:6" ht="12.75" customHeight="1" x14ac:dyDescent="0.2">
      <c r="A115" s="53">
        <v>6524</v>
      </c>
      <c r="B115" s="85" t="s">
        <v>276</v>
      </c>
      <c r="C115" s="50" t="s">
        <v>277</v>
      </c>
      <c r="D115" s="242">
        <v>780.92</v>
      </c>
      <c r="E115" s="242">
        <v>1479.58</v>
      </c>
      <c r="F115" s="52">
        <f t="shared" si="0"/>
        <v>189.46627055268146</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6033.32</v>
      </c>
      <c r="E117" s="242">
        <v>22229.98</v>
      </c>
      <c r="F117" s="52">
        <f t="shared" si="0"/>
        <v>368.45352144424629</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23078.240000000002</v>
      </c>
      <c r="E120" s="51">
        <f t="shared" si="26"/>
        <v>24739.300000000003</v>
      </c>
      <c r="F120" s="52">
        <f t="shared" si="0"/>
        <v>107.19751592842435</v>
      </c>
    </row>
    <row r="121" spans="1:6" ht="12.75" customHeight="1" x14ac:dyDescent="0.2">
      <c r="A121" s="53">
        <v>6531</v>
      </c>
      <c r="B121" s="85" t="s">
        <v>288</v>
      </c>
      <c r="C121" s="50" t="s">
        <v>289</v>
      </c>
      <c r="D121" s="242">
        <v>5796.25</v>
      </c>
      <c r="E121" s="242">
        <v>7787.85</v>
      </c>
      <c r="F121" s="52">
        <f t="shared" si="0"/>
        <v>134.36014664653874</v>
      </c>
    </row>
    <row r="122" spans="1:6" ht="12.75" customHeight="1" x14ac:dyDescent="0.2">
      <c r="A122" s="53">
        <v>6532</v>
      </c>
      <c r="B122" s="85" t="s">
        <v>290</v>
      </c>
      <c r="C122" s="50" t="s">
        <v>291</v>
      </c>
      <c r="D122" s="242">
        <v>17281.990000000002</v>
      </c>
      <c r="E122" s="242">
        <v>16951.45</v>
      </c>
      <c r="F122" s="52">
        <f t="shared" si="0"/>
        <v>98.087373039794599</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1592.56</v>
      </c>
      <c r="E124" s="51">
        <f t="shared" si="27"/>
        <v>2222.7399999999998</v>
      </c>
      <c r="F124" s="52">
        <f t="shared" si="0"/>
        <v>139.57025167026674</v>
      </c>
    </row>
    <row r="125" spans="1:6" ht="12.75" customHeight="1" x14ac:dyDescent="0.2">
      <c r="A125" s="53">
        <v>661</v>
      </c>
      <c r="B125" s="86" t="s">
        <v>296</v>
      </c>
      <c r="C125" s="50" t="s">
        <v>297</v>
      </c>
      <c r="D125" s="51">
        <f t="shared" ref="D125:E125" si="28">SUM(D126:D127)</f>
        <v>1592.56</v>
      </c>
      <c r="E125" s="51">
        <f t="shared" si="28"/>
        <v>2222.7399999999998</v>
      </c>
      <c r="F125" s="52">
        <f t="shared" si="0"/>
        <v>139.57025167026674</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1592.56</v>
      </c>
      <c r="E127" s="242">
        <v>2222.7399999999998</v>
      </c>
      <c r="F127" s="52">
        <f t="shared" si="0"/>
        <v>139.57025167026674</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1390436.7699999998</v>
      </c>
      <c r="E151" s="51">
        <f t="shared" si="35"/>
        <v>1922059.9300000002</v>
      </c>
      <c r="F151" s="52">
        <f t="shared" si="31"/>
        <v>138.23425642001689</v>
      </c>
    </row>
    <row r="152" spans="1:6" ht="12.75" customHeight="1" x14ac:dyDescent="0.2">
      <c r="A152" s="53">
        <v>31</v>
      </c>
      <c r="B152" s="85" t="s">
        <v>349</v>
      </c>
      <c r="C152" s="50" t="s">
        <v>350</v>
      </c>
      <c r="D152" s="51">
        <f t="shared" ref="D152:E152" si="36">D153+D158+D159</f>
        <v>129840.63</v>
      </c>
      <c r="E152" s="51">
        <f t="shared" si="36"/>
        <v>142194.03999999998</v>
      </c>
      <c r="F152" s="52">
        <f t="shared" si="31"/>
        <v>109.51428686074611</v>
      </c>
    </row>
    <row r="153" spans="1:6" ht="12.75" customHeight="1" x14ac:dyDescent="0.2">
      <c r="A153" s="53">
        <v>311</v>
      </c>
      <c r="B153" s="85" t="s">
        <v>351</v>
      </c>
      <c r="C153" s="50" t="s">
        <v>352</v>
      </c>
      <c r="D153" s="51">
        <f t="shared" ref="D153:E153" si="37">SUM(D154:D157)</f>
        <v>101619.3</v>
      </c>
      <c r="E153" s="51">
        <f t="shared" si="37"/>
        <v>109564.48</v>
      </c>
      <c r="F153" s="52">
        <f t="shared" si="31"/>
        <v>107.81857383390754</v>
      </c>
    </row>
    <row r="154" spans="1:6" ht="12.75" customHeight="1" x14ac:dyDescent="0.2">
      <c r="A154" s="53">
        <v>3111</v>
      </c>
      <c r="B154" s="85" t="s">
        <v>353</v>
      </c>
      <c r="C154" s="50" t="s">
        <v>354</v>
      </c>
      <c r="D154" s="242">
        <v>101619.3</v>
      </c>
      <c r="E154" s="242">
        <v>109564.48</v>
      </c>
      <c r="F154" s="52">
        <f t="shared" si="31"/>
        <v>107.81857383390754</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11454.22</v>
      </c>
      <c r="E158" s="242">
        <v>14551.39</v>
      </c>
      <c r="F158" s="52">
        <f t="shared" si="31"/>
        <v>127.0395539809782</v>
      </c>
    </row>
    <row r="159" spans="1:6" ht="12.75" customHeight="1" x14ac:dyDescent="0.2">
      <c r="A159" s="53">
        <v>313</v>
      </c>
      <c r="B159" s="85" t="s">
        <v>363</v>
      </c>
      <c r="C159" s="50" t="s">
        <v>364</v>
      </c>
      <c r="D159" s="51">
        <f t="shared" ref="D159:E159" si="38">SUM(D160:D162)</f>
        <v>16767.11</v>
      </c>
      <c r="E159" s="51">
        <f t="shared" si="38"/>
        <v>18078.169999999998</v>
      </c>
      <c r="F159" s="52">
        <f t="shared" si="31"/>
        <v>107.81923658877407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16767.11</v>
      </c>
      <c r="E161" s="242">
        <v>18078.169999999998</v>
      </c>
      <c r="F161" s="52">
        <f t="shared" si="31"/>
        <v>107.81923658877407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615916.14999999991</v>
      </c>
      <c r="E163" s="51">
        <f t="shared" si="39"/>
        <v>833315.3</v>
      </c>
      <c r="F163" s="52">
        <f t="shared" si="31"/>
        <v>135.29687442032494</v>
      </c>
    </row>
    <row r="164" spans="1:6" ht="12.75" customHeight="1" x14ac:dyDescent="0.2">
      <c r="A164" s="53">
        <v>321</v>
      </c>
      <c r="B164" s="85" t="s">
        <v>372</v>
      </c>
      <c r="C164" s="50" t="s">
        <v>373</v>
      </c>
      <c r="D164" s="51">
        <f t="shared" ref="D164:E164" si="40">SUM(D165:D168)</f>
        <v>7981.32</v>
      </c>
      <c r="E164" s="51">
        <f t="shared" si="40"/>
        <v>7802.56</v>
      </c>
      <c r="F164" s="52">
        <f t="shared" si="31"/>
        <v>97.760270230989363</v>
      </c>
    </row>
    <row r="165" spans="1:6" ht="12.75" customHeight="1" x14ac:dyDescent="0.2">
      <c r="A165" s="53">
        <v>3211</v>
      </c>
      <c r="B165" s="85" t="s">
        <v>374</v>
      </c>
      <c r="C165" s="50" t="s">
        <v>375</v>
      </c>
      <c r="D165" s="242">
        <v>0</v>
      </c>
      <c r="E165" s="242">
        <v>121.6</v>
      </c>
      <c r="F165" s="52" t="str">
        <f t="shared" si="31"/>
        <v>-</v>
      </c>
    </row>
    <row r="166" spans="1:6" ht="12.75" customHeight="1" x14ac:dyDescent="0.2">
      <c r="A166" s="53">
        <v>3212</v>
      </c>
      <c r="B166" s="85" t="s">
        <v>376</v>
      </c>
      <c r="C166" s="50" t="s">
        <v>377</v>
      </c>
      <c r="D166" s="242">
        <v>6234.78</v>
      </c>
      <c r="E166" s="242">
        <v>6293.46</v>
      </c>
      <c r="F166" s="52">
        <f t="shared" si="31"/>
        <v>100.94117194191294</v>
      </c>
    </row>
    <row r="167" spans="1:6" ht="12.75" customHeight="1" x14ac:dyDescent="0.2">
      <c r="A167" s="53">
        <v>3213</v>
      </c>
      <c r="B167" s="85" t="s">
        <v>378</v>
      </c>
      <c r="C167" s="50" t="s">
        <v>379</v>
      </c>
      <c r="D167" s="242">
        <v>1746.54</v>
      </c>
      <c r="E167" s="242">
        <v>1387.5</v>
      </c>
      <c r="F167" s="52">
        <f t="shared" si="31"/>
        <v>79.442784018688386</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104998.07</v>
      </c>
      <c r="E169" s="51">
        <f t="shared" si="41"/>
        <v>97012.779999999984</v>
      </c>
      <c r="F169" s="52">
        <f t="shared" si="31"/>
        <v>92.394822114349324</v>
      </c>
    </row>
    <row r="170" spans="1:6" ht="12.75" customHeight="1" x14ac:dyDescent="0.2">
      <c r="A170" s="53">
        <v>3221</v>
      </c>
      <c r="B170" s="85" t="s">
        <v>384</v>
      </c>
      <c r="C170" s="50" t="s">
        <v>385</v>
      </c>
      <c r="D170" s="242">
        <v>10325.61</v>
      </c>
      <c r="E170" s="242">
        <v>13058.3</v>
      </c>
      <c r="F170" s="52">
        <f t="shared" si="31"/>
        <v>126.46516767532377</v>
      </c>
    </row>
    <row r="171" spans="1:6" ht="12.75" customHeight="1" x14ac:dyDescent="0.2">
      <c r="A171" s="53">
        <v>3222</v>
      </c>
      <c r="B171" s="85" t="s">
        <v>386</v>
      </c>
      <c r="C171" s="50" t="s">
        <v>387</v>
      </c>
      <c r="D171" s="242">
        <v>3216.42</v>
      </c>
      <c r="E171" s="242">
        <v>4619.37</v>
      </c>
      <c r="F171" s="52">
        <f t="shared" si="31"/>
        <v>143.61837073516517</v>
      </c>
    </row>
    <row r="172" spans="1:6" ht="12.75" customHeight="1" x14ac:dyDescent="0.2">
      <c r="A172" s="53">
        <v>3223</v>
      </c>
      <c r="B172" s="85" t="s">
        <v>388</v>
      </c>
      <c r="C172" s="50" t="s">
        <v>389</v>
      </c>
      <c r="D172" s="242">
        <v>51320.800000000003</v>
      </c>
      <c r="E172" s="242">
        <v>37945.78</v>
      </c>
      <c r="F172" s="52">
        <f t="shared" si="31"/>
        <v>73.938403142585457</v>
      </c>
    </row>
    <row r="173" spans="1:6" ht="12.75" customHeight="1" x14ac:dyDescent="0.2">
      <c r="A173" s="53">
        <v>3224</v>
      </c>
      <c r="B173" s="85" t="s">
        <v>390</v>
      </c>
      <c r="C173" s="50" t="s">
        <v>391</v>
      </c>
      <c r="D173" s="242">
        <v>39428.31</v>
      </c>
      <c r="E173" s="242">
        <v>40258.07</v>
      </c>
      <c r="F173" s="52">
        <f t="shared" si="31"/>
        <v>102.10447772171823</v>
      </c>
    </row>
    <row r="174" spans="1:6" ht="12.75" customHeight="1" x14ac:dyDescent="0.2">
      <c r="A174" s="53">
        <v>3225</v>
      </c>
      <c r="B174" s="85" t="s">
        <v>392</v>
      </c>
      <c r="C174" s="50" t="s">
        <v>393</v>
      </c>
      <c r="D174" s="242">
        <v>605.08000000000004</v>
      </c>
      <c r="E174" s="242">
        <v>1050.26</v>
      </c>
      <c r="F174" s="52">
        <f t="shared" si="31"/>
        <v>173.57374231506577</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101.85</v>
      </c>
      <c r="E176" s="242">
        <v>81</v>
      </c>
      <c r="F176" s="52">
        <f t="shared" si="31"/>
        <v>79.528718703976438</v>
      </c>
    </row>
    <row r="177" spans="1:6" ht="12.75" customHeight="1" x14ac:dyDescent="0.2">
      <c r="A177" s="53">
        <v>323</v>
      </c>
      <c r="B177" s="85" t="s">
        <v>398</v>
      </c>
      <c r="C177" s="50" t="s">
        <v>399</v>
      </c>
      <c r="D177" s="51">
        <f t="shared" ref="D177:E177" si="42">SUM(D178:D186)</f>
        <v>437746.31999999995</v>
      </c>
      <c r="E177" s="51">
        <f t="shared" si="42"/>
        <v>666081.49000000011</v>
      </c>
      <c r="F177" s="52">
        <f t="shared" si="31"/>
        <v>152.16152816544528</v>
      </c>
    </row>
    <row r="178" spans="1:6" ht="12.75" customHeight="1" x14ac:dyDescent="0.2">
      <c r="A178" s="53">
        <v>3231</v>
      </c>
      <c r="B178" s="85" t="s">
        <v>400</v>
      </c>
      <c r="C178" s="50" t="s">
        <v>401</v>
      </c>
      <c r="D178" s="242">
        <v>8026.83</v>
      </c>
      <c r="E178" s="242">
        <v>8871.77</v>
      </c>
      <c r="F178" s="52">
        <f t="shared" si="31"/>
        <v>110.52644692861318</v>
      </c>
    </row>
    <row r="179" spans="1:6" ht="12.75" customHeight="1" x14ac:dyDescent="0.2">
      <c r="A179" s="53">
        <v>3232</v>
      </c>
      <c r="B179" s="85" t="s">
        <v>402</v>
      </c>
      <c r="C179" s="50" t="s">
        <v>403</v>
      </c>
      <c r="D179" s="242">
        <v>294147.87</v>
      </c>
      <c r="E179" s="242">
        <v>427491.78</v>
      </c>
      <c r="F179" s="52">
        <f t="shared" si="31"/>
        <v>145.33227114648156</v>
      </c>
    </row>
    <row r="180" spans="1:6" ht="12.75" customHeight="1" x14ac:dyDescent="0.2">
      <c r="A180" s="53">
        <v>3233</v>
      </c>
      <c r="B180" s="85" t="s">
        <v>404</v>
      </c>
      <c r="C180" s="50" t="s">
        <v>405</v>
      </c>
      <c r="D180" s="242">
        <v>31723.7</v>
      </c>
      <c r="E180" s="242">
        <v>34311.51</v>
      </c>
      <c r="F180" s="52">
        <f t="shared" si="31"/>
        <v>108.15733978066872</v>
      </c>
    </row>
    <row r="181" spans="1:6" ht="12.75" customHeight="1" x14ac:dyDescent="0.2">
      <c r="A181" s="53">
        <v>3234</v>
      </c>
      <c r="B181" s="85" t="s">
        <v>406</v>
      </c>
      <c r="C181" s="50" t="s">
        <v>407</v>
      </c>
      <c r="D181" s="242">
        <v>40223.339999999997</v>
      </c>
      <c r="E181" s="242">
        <v>77230.080000000002</v>
      </c>
      <c r="F181" s="52">
        <f t="shared" si="31"/>
        <v>192.00315040968755</v>
      </c>
    </row>
    <row r="182" spans="1:6" ht="12.75" customHeight="1" x14ac:dyDescent="0.2">
      <c r="A182" s="53">
        <v>3235</v>
      </c>
      <c r="B182" s="85" t="s">
        <v>408</v>
      </c>
      <c r="C182" s="50" t="s">
        <v>409</v>
      </c>
      <c r="D182" s="242">
        <v>45</v>
      </c>
      <c r="E182" s="242">
        <v>45</v>
      </c>
      <c r="F182" s="52">
        <f t="shared" si="31"/>
        <v>100</v>
      </c>
    </row>
    <row r="183" spans="1:6" ht="12.75" customHeight="1" x14ac:dyDescent="0.2">
      <c r="A183" s="53">
        <v>3236</v>
      </c>
      <c r="B183" s="85" t="s">
        <v>410</v>
      </c>
      <c r="C183" s="50" t="s">
        <v>411</v>
      </c>
      <c r="D183" s="242">
        <v>3040.17</v>
      </c>
      <c r="E183" s="242">
        <v>4886.88</v>
      </c>
      <c r="F183" s="52">
        <f t="shared" si="31"/>
        <v>160.74364262524793</v>
      </c>
    </row>
    <row r="184" spans="1:6" ht="12.75" customHeight="1" x14ac:dyDescent="0.2">
      <c r="A184" s="53">
        <v>3237</v>
      </c>
      <c r="B184" s="85" t="s">
        <v>412</v>
      </c>
      <c r="C184" s="50" t="s">
        <v>413</v>
      </c>
      <c r="D184" s="242">
        <v>36329.94</v>
      </c>
      <c r="E184" s="242">
        <v>87962.32</v>
      </c>
      <c r="F184" s="52">
        <f t="shared" si="31"/>
        <v>242.12074118481891</v>
      </c>
    </row>
    <row r="185" spans="1:6" ht="12.75" customHeight="1" x14ac:dyDescent="0.2">
      <c r="A185" s="53">
        <v>3238</v>
      </c>
      <c r="B185" s="85" t="s">
        <v>414</v>
      </c>
      <c r="C185" s="50" t="s">
        <v>415</v>
      </c>
      <c r="D185" s="242">
        <v>7102.16</v>
      </c>
      <c r="E185" s="242">
        <v>6617.75</v>
      </c>
      <c r="F185" s="52">
        <f t="shared" si="31"/>
        <v>93.17939894342004</v>
      </c>
    </row>
    <row r="186" spans="1:6" ht="12.75" customHeight="1" x14ac:dyDescent="0.2">
      <c r="A186" s="53">
        <v>3239</v>
      </c>
      <c r="B186" s="85" t="s">
        <v>416</v>
      </c>
      <c r="C186" s="50" t="s">
        <v>417</v>
      </c>
      <c r="D186" s="242">
        <v>17107.310000000001</v>
      </c>
      <c r="E186" s="242">
        <v>18664.400000000001</v>
      </c>
      <c r="F186" s="52">
        <f t="shared" si="31"/>
        <v>109.10189854512487</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65190.44</v>
      </c>
      <c r="E188" s="51">
        <f t="shared" si="43"/>
        <v>62418.47</v>
      </c>
      <c r="F188" s="52">
        <f t="shared" si="31"/>
        <v>95.747888800873255</v>
      </c>
    </row>
    <row r="189" spans="1:6" ht="12.75" customHeight="1" x14ac:dyDescent="0.2">
      <c r="A189" s="53">
        <v>3291</v>
      </c>
      <c r="B189" s="232" t="s">
        <v>422</v>
      </c>
      <c r="C189" s="50" t="s">
        <v>423</v>
      </c>
      <c r="D189" s="242">
        <v>15237.93</v>
      </c>
      <c r="E189" s="242">
        <v>15059.12</v>
      </c>
      <c r="F189" s="52">
        <f t="shared" si="31"/>
        <v>98.826546650365245</v>
      </c>
    </row>
    <row r="190" spans="1:6" ht="12.75" customHeight="1" x14ac:dyDescent="0.2">
      <c r="A190" s="53">
        <v>3292</v>
      </c>
      <c r="B190" s="85" t="s">
        <v>424</v>
      </c>
      <c r="C190" s="50" t="s">
        <v>425</v>
      </c>
      <c r="D190" s="242">
        <v>5441.58</v>
      </c>
      <c r="E190" s="242">
        <v>5441.58</v>
      </c>
      <c r="F190" s="52">
        <f t="shared" si="31"/>
        <v>100</v>
      </c>
    </row>
    <row r="191" spans="1:6" ht="12.75" customHeight="1" x14ac:dyDescent="0.2">
      <c r="A191" s="53">
        <v>3293</v>
      </c>
      <c r="B191" s="85" t="s">
        <v>426</v>
      </c>
      <c r="C191" s="50" t="s">
        <v>427</v>
      </c>
      <c r="D191" s="242">
        <v>6680.04</v>
      </c>
      <c r="E191" s="242">
        <v>4151.66</v>
      </c>
      <c r="F191" s="52">
        <f t="shared" si="31"/>
        <v>62.150226645349427</v>
      </c>
    </row>
    <row r="192" spans="1:6" ht="12.75" customHeight="1" x14ac:dyDescent="0.2">
      <c r="A192" s="53">
        <v>3294</v>
      </c>
      <c r="B192" s="85" t="s">
        <v>428</v>
      </c>
      <c r="C192" s="50" t="s">
        <v>429</v>
      </c>
      <c r="D192" s="242">
        <v>1600</v>
      </c>
      <c r="E192" s="242">
        <v>1600</v>
      </c>
      <c r="F192" s="52">
        <f t="shared" si="31"/>
        <v>100</v>
      </c>
    </row>
    <row r="193" spans="1:6" ht="12.75" customHeight="1" x14ac:dyDescent="0.2">
      <c r="A193" s="53">
        <v>3295</v>
      </c>
      <c r="B193" s="85" t="s">
        <v>430</v>
      </c>
      <c r="C193" s="50" t="s">
        <v>431</v>
      </c>
      <c r="D193" s="242">
        <v>3556.39</v>
      </c>
      <c r="E193" s="242">
        <v>1118</v>
      </c>
      <c r="F193" s="52">
        <f t="shared" si="31"/>
        <v>31.436372276381384</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32674.5</v>
      </c>
      <c r="E195" s="242">
        <v>35048.11</v>
      </c>
      <c r="F195" s="52">
        <f t="shared" si="31"/>
        <v>107.26441108509694</v>
      </c>
    </row>
    <row r="196" spans="1:6" ht="12.75" customHeight="1" x14ac:dyDescent="0.2">
      <c r="A196" s="53">
        <v>34</v>
      </c>
      <c r="B196" s="232" t="s">
        <v>436</v>
      </c>
      <c r="C196" s="50" t="s">
        <v>437</v>
      </c>
      <c r="D196" s="51">
        <f t="shared" ref="D196:E196" si="44">D197+D202+D210</f>
        <v>18584.760000000002</v>
      </c>
      <c r="E196" s="51">
        <f t="shared" si="44"/>
        <v>1287.74</v>
      </c>
      <c r="F196" s="52">
        <f t="shared" si="31"/>
        <v>6.9290106517383059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743.52</v>
      </c>
      <c r="E202" s="51">
        <f t="shared" si="46"/>
        <v>0</v>
      </c>
      <c r="F202" s="52">
        <f t="shared" si="31"/>
        <v>0</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743.52</v>
      </c>
      <c r="E205" s="242"/>
      <c r="F205" s="52">
        <f t="shared" si="31"/>
        <v>0</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17841.240000000002</v>
      </c>
      <c r="E210" s="51">
        <f t="shared" si="47"/>
        <v>1287.74</v>
      </c>
      <c r="F210" s="52">
        <f t="shared" si="31"/>
        <v>7.2177718589066675</v>
      </c>
    </row>
    <row r="211" spans="1:6" ht="12.75" customHeight="1" x14ac:dyDescent="0.2">
      <c r="A211" s="53">
        <v>3431</v>
      </c>
      <c r="B211" s="232" t="s">
        <v>466</v>
      </c>
      <c r="C211" s="50" t="s">
        <v>467</v>
      </c>
      <c r="D211" s="242">
        <v>1121.18</v>
      </c>
      <c r="E211" s="242">
        <v>1218.19</v>
      </c>
      <c r="F211" s="52">
        <f t="shared" si="31"/>
        <v>108.65249112542143</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37.630000000000003</v>
      </c>
      <c r="E213" s="242">
        <v>69.55</v>
      </c>
      <c r="F213" s="52">
        <f t="shared" si="31"/>
        <v>184.82593675259099</v>
      </c>
    </row>
    <row r="214" spans="1:6" ht="12.75" customHeight="1" x14ac:dyDescent="0.2">
      <c r="A214" s="53">
        <v>3434</v>
      </c>
      <c r="B214" s="85" t="s">
        <v>472</v>
      </c>
      <c r="C214" s="50" t="s">
        <v>473</v>
      </c>
      <c r="D214" s="242">
        <v>16682.43</v>
      </c>
      <c r="E214" s="242"/>
      <c r="F214" s="52">
        <f t="shared" si="31"/>
        <v>0</v>
      </c>
    </row>
    <row r="215" spans="1:6" ht="12.75" customHeight="1" x14ac:dyDescent="0.2">
      <c r="A215" s="53">
        <v>35</v>
      </c>
      <c r="B215" s="85" t="s">
        <v>474</v>
      </c>
      <c r="C215" s="50" t="s">
        <v>475</v>
      </c>
      <c r="D215" s="51">
        <f t="shared" ref="D215:E215" si="48">D216+D219+D223</f>
        <v>166702.65</v>
      </c>
      <c r="E215" s="51">
        <f t="shared" si="48"/>
        <v>201106.68</v>
      </c>
      <c r="F215" s="52">
        <f t="shared" si="31"/>
        <v>120.6379622639472</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166702.65</v>
      </c>
      <c r="E219" s="51">
        <f t="shared" si="50"/>
        <v>201106.68</v>
      </c>
      <c r="F219" s="52">
        <f t="shared" si="31"/>
        <v>120.6379622639472</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166702.65</v>
      </c>
      <c r="E222" s="242">
        <v>201106.68</v>
      </c>
      <c r="F222" s="52">
        <f t="shared" si="31"/>
        <v>120.6379622639472</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119747.12999999999</v>
      </c>
      <c r="E224" s="51">
        <f t="shared" si="51"/>
        <v>291912.15000000002</v>
      </c>
      <c r="F224" s="52">
        <f t="shared" ref="F224:F235" si="52">IF(D224&lt;&gt;0,IF(E224/D224&gt;=100,"&gt;&gt;100",E224/D224*100),"-")</f>
        <v>243.77381737666704</v>
      </c>
    </row>
    <row r="225" spans="1:6" ht="12.75" customHeight="1" x14ac:dyDescent="0.2">
      <c r="A225" s="53">
        <v>361</v>
      </c>
      <c r="B225" s="85" t="s">
        <v>494</v>
      </c>
      <c r="C225" s="50" t="s">
        <v>495</v>
      </c>
      <c r="D225" s="51">
        <f t="shared" ref="D225:E225" si="53">SUM(D226:D227)</f>
        <v>67875.23</v>
      </c>
      <c r="E225" s="51">
        <f t="shared" si="53"/>
        <v>0</v>
      </c>
      <c r="F225" s="52">
        <f t="shared" si="52"/>
        <v>0</v>
      </c>
    </row>
    <row r="226" spans="1:6" ht="12.75" customHeight="1" x14ac:dyDescent="0.2">
      <c r="A226" s="53">
        <v>3611</v>
      </c>
      <c r="B226" s="85" t="s">
        <v>496</v>
      </c>
      <c r="C226" s="50" t="s">
        <v>497</v>
      </c>
      <c r="D226" s="242">
        <v>67875.23</v>
      </c>
      <c r="E226" s="242"/>
      <c r="F226" s="52">
        <f t="shared" si="52"/>
        <v>0</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2003.2</v>
      </c>
      <c r="E231" s="51">
        <f t="shared" si="55"/>
        <v>249103.2</v>
      </c>
      <c r="F231" s="52" t="str">
        <f t="shared" si="52"/>
        <v>&gt;&gt;100</v>
      </c>
    </row>
    <row r="232" spans="1:6" ht="12.75" customHeight="1" x14ac:dyDescent="0.2">
      <c r="A232" s="53">
        <v>3631</v>
      </c>
      <c r="B232" s="85" t="s">
        <v>508</v>
      </c>
      <c r="C232" s="50" t="s">
        <v>509</v>
      </c>
      <c r="D232" s="242">
        <v>2003.2</v>
      </c>
      <c r="E232" s="242">
        <v>2303.1999999999998</v>
      </c>
      <c r="F232" s="52">
        <f t="shared" si="52"/>
        <v>114.97603833865813</v>
      </c>
    </row>
    <row r="233" spans="1:6" ht="12.75" customHeight="1" x14ac:dyDescent="0.2">
      <c r="A233" s="53">
        <v>3632</v>
      </c>
      <c r="B233" s="85" t="s">
        <v>510</v>
      </c>
      <c r="C233" s="50" t="s">
        <v>511</v>
      </c>
      <c r="D233" s="242">
        <v>0</v>
      </c>
      <c r="E233" s="242">
        <v>246800</v>
      </c>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49868.7</v>
      </c>
      <c r="E236" s="51">
        <f t="shared" si="56"/>
        <v>42808.950000000004</v>
      </c>
      <c r="F236" s="52">
        <f t="shared" ref="F236:F239" si="57">IF(D236&lt;&gt;0,IF(E236/D236&gt;=100,"&gt;&gt;100",E236/D236*100),"-")</f>
        <v>85.843324570321684</v>
      </c>
    </row>
    <row r="237" spans="1:6" ht="12.75" customHeight="1" x14ac:dyDescent="0.2">
      <c r="A237" s="53" t="s">
        <v>518</v>
      </c>
      <c r="B237" s="85" t="s">
        <v>519</v>
      </c>
      <c r="C237" s="50" t="s">
        <v>518</v>
      </c>
      <c r="D237" s="242">
        <v>49868.7</v>
      </c>
      <c r="E237" s="242">
        <v>42467.9</v>
      </c>
      <c r="F237" s="52">
        <f t="shared" si="57"/>
        <v>85.159428659660279</v>
      </c>
    </row>
    <row r="238" spans="1:6" ht="12.75" customHeight="1" x14ac:dyDescent="0.2">
      <c r="A238" s="53" t="s">
        <v>520</v>
      </c>
      <c r="B238" s="85" t="s">
        <v>521</v>
      </c>
      <c r="C238" s="50" t="s">
        <v>520</v>
      </c>
      <c r="D238" s="242">
        <v>0</v>
      </c>
      <c r="E238" s="242">
        <v>341.05</v>
      </c>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162078.75</v>
      </c>
      <c r="E252" s="51">
        <f t="shared" si="63"/>
        <v>223459.78</v>
      </c>
      <c r="F252" s="52">
        <f t="shared" ref="F252:F258" si="64">IF(D252&lt;&gt;0,IF(E252/D252&gt;=100,"&gt;&gt;100",E252/D252*100),"-")</f>
        <v>137.8711151215073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162078.75</v>
      </c>
      <c r="E259" s="51">
        <f t="shared" si="66"/>
        <v>223459.78</v>
      </c>
      <c r="F259" s="52">
        <f t="shared" ref="F259:F262" si="67">IF(D259&lt;&gt;0,IF(E259/D259&gt;=100,"&gt;&gt;100",E259/D259*100),"-")</f>
        <v>137.8711151215073</v>
      </c>
    </row>
    <row r="260" spans="1:6" ht="12.75" customHeight="1" x14ac:dyDescent="0.2">
      <c r="A260" s="53">
        <v>3721</v>
      </c>
      <c r="B260" s="85" t="s">
        <v>560</v>
      </c>
      <c r="C260" s="50" t="s">
        <v>561</v>
      </c>
      <c r="D260" s="242">
        <v>125340.05</v>
      </c>
      <c r="E260" s="242">
        <v>157103.46</v>
      </c>
      <c r="F260" s="52">
        <f t="shared" si="67"/>
        <v>125.34178819938239</v>
      </c>
    </row>
    <row r="261" spans="1:6" ht="12.75" customHeight="1" x14ac:dyDescent="0.2">
      <c r="A261" s="53">
        <v>3722</v>
      </c>
      <c r="B261" s="85" t="s">
        <v>562</v>
      </c>
      <c r="C261" s="50" t="s">
        <v>563</v>
      </c>
      <c r="D261" s="242">
        <v>36738.699999999997</v>
      </c>
      <c r="E261" s="242">
        <v>66356.320000000007</v>
      </c>
      <c r="F261" s="52">
        <f t="shared" si="67"/>
        <v>180.61695160688868</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177566.7</v>
      </c>
      <c r="E263" s="51">
        <f t="shared" si="68"/>
        <v>228784.24</v>
      </c>
      <c r="F263" s="52">
        <f t="shared" ref="F263:F267" si="69">IF(D263&lt;&gt;0,IF(E263/D263&gt;=100,"&gt;&gt;100",E263/D263*100),"-")</f>
        <v>128.84411322618485</v>
      </c>
    </row>
    <row r="264" spans="1:6" ht="12.75" customHeight="1" x14ac:dyDescent="0.2">
      <c r="A264" s="53">
        <v>381</v>
      </c>
      <c r="B264" s="85" t="s">
        <v>568</v>
      </c>
      <c r="C264" s="50" t="s">
        <v>569</v>
      </c>
      <c r="D264" s="51">
        <f t="shared" ref="D264:E264" si="70">SUM(D265:D267)</f>
        <v>147754.83000000002</v>
      </c>
      <c r="E264" s="51">
        <f t="shared" si="70"/>
        <v>179529.13</v>
      </c>
      <c r="F264" s="52">
        <f t="shared" si="69"/>
        <v>121.50474539478675</v>
      </c>
    </row>
    <row r="265" spans="1:6" ht="12.75" customHeight="1" x14ac:dyDescent="0.2">
      <c r="A265" s="53">
        <v>3811</v>
      </c>
      <c r="B265" s="85" t="s">
        <v>570</v>
      </c>
      <c r="C265" s="50" t="s">
        <v>571</v>
      </c>
      <c r="D265" s="242">
        <v>136922.42000000001</v>
      </c>
      <c r="E265" s="242">
        <v>179529.13</v>
      </c>
      <c r="F265" s="52">
        <f t="shared" si="69"/>
        <v>131.11740940599793</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10832.41</v>
      </c>
      <c r="E267" s="242"/>
      <c r="F267" s="52">
        <f t="shared" si="69"/>
        <v>0</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150</v>
      </c>
      <c r="E273" s="51">
        <f t="shared" si="73"/>
        <v>2000</v>
      </c>
      <c r="F273" s="52">
        <f t="shared" ref="F273:F284" si="74">IF(D273&lt;&gt;0,IF(E273/D273&gt;=100,"&gt;&gt;100",E273/D273*100),"-")</f>
        <v>1333.3333333333335</v>
      </c>
    </row>
    <row r="274" spans="1:6" ht="12.75" customHeight="1" x14ac:dyDescent="0.2">
      <c r="A274" s="53">
        <v>3831</v>
      </c>
      <c r="B274" s="85" t="s">
        <v>588</v>
      </c>
      <c r="C274" s="50" t="s">
        <v>589</v>
      </c>
      <c r="D274" s="242">
        <v>150</v>
      </c>
      <c r="E274" s="242">
        <v>2000</v>
      </c>
      <c r="F274" s="52">
        <f t="shared" si="74"/>
        <v>1333.3333333333335</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29661.87</v>
      </c>
      <c r="E279" s="51">
        <f t="shared" si="75"/>
        <v>47255.11</v>
      </c>
      <c r="F279" s="52">
        <f t="shared" si="74"/>
        <v>159.31264616829623</v>
      </c>
    </row>
    <row r="280" spans="1:6" ht="24" x14ac:dyDescent="0.2">
      <c r="A280" s="53">
        <v>3861</v>
      </c>
      <c r="B280" s="85" t="s">
        <v>599</v>
      </c>
      <c r="C280" s="50" t="s">
        <v>600</v>
      </c>
      <c r="D280" s="242">
        <v>29661.87</v>
      </c>
      <c r="E280" s="242">
        <v>47255.11</v>
      </c>
      <c r="F280" s="52">
        <f t="shared" si="74"/>
        <v>159.31264616829623</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1390436.7699999998</v>
      </c>
      <c r="E289" s="51">
        <f t="shared" si="79"/>
        <v>1922059.9300000002</v>
      </c>
      <c r="F289" s="52">
        <f t="shared" si="76"/>
        <v>138.23425642001689</v>
      </c>
    </row>
    <row r="290" spans="1:6" ht="12.75" customHeight="1" x14ac:dyDescent="0.2">
      <c r="A290" s="53" t="s">
        <v>609</v>
      </c>
      <c r="B290" s="85" t="s">
        <v>620</v>
      </c>
      <c r="C290" s="50" t="s">
        <v>621</v>
      </c>
      <c r="D290" s="51">
        <f>IF(D6&gt;=D289,D6-D289,0)</f>
        <v>981193.45000000042</v>
      </c>
      <c r="E290" s="51">
        <f>IF(E6&gt;=E289,E6-E289,0)</f>
        <v>201875.48999999976</v>
      </c>
      <c r="F290" s="52">
        <f t="shared" si="76"/>
        <v>20.574484063259867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2535909.02</v>
      </c>
      <c r="E292" s="242">
        <v>2931504.75</v>
      </c>
      <c r="F292" s="52">
        <f t="shared" si="76"/>
        <v>115.59976035733332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30601.8</v>
      </c>
      <c r="E294" s="242">
        <v>31860.85</v>
      </c>
      <c r="F294" s="52">
        <f t="shared" si="76"/>
        <v>104.11430046598566</v>
      </c>
    </row>
    <row r="295" spans="1:6" ht="24" x14ac:dyDescent="0.2">
      <c r="A295" s="53">
        <v>9661</v>
      </c>
      <c r="B295" s="85" t="s">
        <v>630</v>
      </c>
      <c r="C295" s="50" t="s">
        <v>631</v>
      </c>
      <c r="D295" s="242">
        <v>660.01</v>
      </c>
      <c r="E295" s="242">
        <v>592.37</v>
      </c>
      <c r="F295" s="52">
        <f t="shared" si="76"/>
        <v>89.751670429235915</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78621.66</v>
      </c>
      <c r="E298" s="51">
        <f t="shared" si="80"/>
        <v>19085.91</v>
      </c>
      <c r="F298" s="52">
        <f t="shared" ref="F298:F418" si="81">IF(D298&lt;&gt;0,IF(E298/D298&gt;=100,"&gt;&gt;100",E298/D298*100),"-")</f>
        <v>24.27563854540848</v>
      </c>
    </row>
    <row r="299" spans="1:6" ht="12.75" customHeight="1" x14ac:dyDescent="0.2">
      <c r="A299" s="53">
        <v>71</v>
      </c>
      <c r="B299" s="85" t="s">
        <v>637</v>
      </c>
      <c r="C299" s="50" t="s">
        <v>638</v>
      </c>
      <c r="D299" s="51">
        <f t="shared" ref="D299:E299" si="82">D300+D304</f>
        <v>10000</v>
      </c>
      <c r="E299" s="51">
        <f t="shared" si="82"/>
        <v>0</v>
      </c>
      <c r="F299" s="52">
        <f t="shared" si="81"/>
        <v>0</v>
      </c>
    </row>
    <row r="300" spans="1:6" ht="24" x14ac:dyDescent="0.2">
      <c r="A300" s="53">
        <v>711</v>
      </c>
      <c r="B300" s="85" t="s">
        <v>639</v>
      </c>
      <c r="C300" s="50" t="s">
        <v>640</v>
      </c>
      <c r="D300" s="51">
        <f t="shared" ref="D300:E300" si="83">SUM(D301:D303)</f>
        <v>10000</v>
      </c>
      <c r="E300" s="51">
        <f t="shared" si="83"/>
        <v>0</v>
      </c>
      <c r="F300" s="52">
        <f t="shared" si="81"/>
        <v>0</v>
      </c>
    </row>
    <row r="301" spans="1:6" ht="12.75" customHeight="1" x14ac:dyDescent="0.2">
      <c r="A301" s="53">
        <v>7111</v>
      </c>
      <c r="B301" s="85" t="s">
        <v>641</v>
      </c>
      <c r="C301" s="50" t="s">
        <v>642</v>
      </c>
      <c r="D301" s="242">
        <v>10000</v>
      </c>
      <c r="E301" s="242"/>
      <c r="F301" s="52">
        <f t="shared" si="81"/>
        <v>0</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68621.66</v>
      </c>
      <c r="E311" s="51">
        <f t="shared" si="85"/>
        <v>19085.91</v>
      </c>
      <c r="F311" s="52">
        <f t="shared" si="81"/>
        <v>27.813244389599433</v>
      </c>
    </row>
    <row r="312" spans="1:6" ht="12.75" customHeight="1" x14ac:dyDescent="0.2">
      <c r="A312" s="53">
        <v>721</v>
      </c>
      <c r="B312" s="85" t="s">
        <v>663</v>
      </c>
      <c r="C312" s="50" t="s">
        <v>664</v>
      </c>
      <c r="D312" s="51">
        <f t="shared" ref="D312:E312" si="86">SUM(D313:D316)</f>
        <v>68621.66</v>
      </c>
      <c r="E312" s="51">
        <f t="shared" si="86"/>
        <v>19085.91</v>
      </c>
      <c r="F312" s="52">
        <f t="shared" si="81"/>
        <v>27.813244389599433</v>
      </c>
    </row>
    <row r="313" spans="1:6" ht="12.75" customHeight="1" x14ac:dyDescent="0.2">
      <c r="A313" s="53">
        <v>7211</v>
      </c>
      <c r="B313" s="85" t="s">
        <v>665</v>
      </c>
      <c r="C313" s="50" t="s">
        <v>666</v>
      </c>
      <c r="D313" s="242">
        <v>1041.6600000000001</v>
      </c>
      <c r="E313" s="242">
        <v>13378.83</v>
      </c>
      <c r="F313" s="52">
        <f t="shared" si="81"/>
        <v>1284.3759000057598</v>
      </c>
    </row>
    <row r="314" spans="1:6" ht="12.75" customHeight="1" x14ac:dyDescent="0.2">
      <c r="A314" s="53">
        <v>7212</v>
      </c>
      <c r="B314" s="85" t="s">
        <v>667</v>
      </c>
      <c r="C314" s="50" t="s">
        <v>668</v>
      </c>
      <c r="D314" s="242">
        <v>18280</v>
      </c>
      <c r="E314" s="242">
        <v>5707.08</v>
      </c>
      <c r="F314" s="52">
        <f t="shared" si="81"/>
        <v>31.220350109409189</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49300</v>
      </c>
      <c r="E316" s="242"/>
      <c r="F316" s="52">
        <f t="shared" si="81"/>
        <v>0</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649607.16999999993</v>
      </c>
      <c r="E350" s="51">
        <f t="shared" si="95"/>
        <v>541653.73</v>
      </c>
      <c r="F350" s="52">
        <f t="shared" si="81"/>
        <v>83.381735149259512</v>
      </c>
    </row>
    <row r="351" spans="1:6" ht="12.75" customHeight="1" x14ac:dyDescent="0.2">
      <c r="A351" s="53">
        <v>41</v>
      </c>
      <c r="B351" s="85" t="s">
        <v>741</v>
      </c>
      <c r="C351" s="50" t="s">
        <v>742</v>
      </c>
      <c r="D351" s="51">
        <f t="shared" ref="D351:E351" si="96">D352+D356</f>
        <v>0</v>
      </c>
      <c r="E351" s="51">
        <f t="shared" si="96"/>
        <v>5938</v>
      </c>
      <c r="F351" s="52" t="str">
        <f t="shared" si="81"/>
        <v>-</v>
      </c>
    </row>
    <row r="352" spans="1:6" ht="12.75" customHeight="1" x14ac:dyDescent="0.2">
      <c r="A352" s="53">
        <v>411</v>
      </c>
      <c r="B352" s="85" t="s">
        <v>743</v>
      </c>
      <c r="C352" s="50" t="s">
        <v>744</v>
      </c>
      <c r="D352" s="51">
        <f t="shared" ref="D352:E352" si="97">SUM(D353:D355)</f>
        <v>0</v>
      </c>
      <c r="E352" s="51">
        <f t="shared" si="97"/>
        <v>5938</v>
      </c>
      <c r="F352" s="52" t="str">
        <f t="shared" si="81"/>
        <v>-</v>
      </c>
    </row>
    <row r="353" spans="1:6" ht="12.75" customHeight="1" x14ac:dyDescent="0.2">
      <c r="A353" s="53">
        <v>4111</v>
      </c>
      <c r="B353" s="85" t="s">
        <v>641</v>
      </c>
      <c r="C353" s="50" t="s">
        <v>745</v>
      </c>
      <c r="D353" s="242">
        <v>0</v>
      </c>
      <c r="E353" s="242">
        <v>5938</v>
      </c>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377869.67</v>
      </c>
      <c r="E363" s="51">
        <f t="shared" si="99"/>
        <v>532590.73</v>
      </c>
      <c r="F363" s="52">
        <f t="shared" si="81"/>
        <v>140.94561492590819</v>
      </c>
    </row>
    <row r="364" spans="1:6" ht="12.75" customHeight="1" x14ac:dyDescent="0.2">
      <c r="A364" s="53">
        <v>421</v>
      </c>
      <c r="B364" s="85" t="s">
        <v>759</v>
      </c>
      <c r="C364" s="50" t="s">
        <v>760</v>
      </c>
      <c r="D364" s="51">
        <f t="shared" ref="D364:E364" si="100">SUM(D365:D368)</f>
        <v>317763.87</v>
      </c>
      <c r="E364" s="51">
        <f t="shared" si="100"/>
        <v>502559.89</v>
      </c>
      <c r="F364" s="52">
        <f t="shared" si="81"/>
        <v>158.15513890864938</v>
      </c>
    </row>
    <row r="365" spans="1:6" ht="12.75" customHeight="1" x14ac:dyDescent="0.2">
      <c r="A365" s="53">
        <v>4211</v>
      </c>
      <c r="B365" s="85" t="s">
        <v>665</v>
      </c>
      <c r="C365" s="50" t="s">
        <v>761</v>
      </c>
      <c r="D365" s="242">
        <v>0</v>
      </c>
      <c r="E365" s="242">
        <v>12500</v>
      </c>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280348.05</v>
      </c>
      <c r="E367" s="242">
        <v>482190.21</v>
      </c>
      <c r="F367" s="52">
        <f t="shared" si="81"/>
        <v>171.99699088329669</v>
      </c>
    </row>
    <row r="368" spans="1:6" ht="12.75" customHeight="1" x14ac:dyDescent="0.2">
      <c r="A368" s="53">
        <v>4214</v>
      </c>
      <c r="B368" s="85" t="s">
        <v>671</v>
      </c>
      <c r="C368" s="50" t="s">
        <v>764</v>
      </c>
      <c r="D368" s="242">
        <v>37415.82</v>
      </c>
      <c r="E368" s="242">
        <v>7869.68</v>
      </c>
      <c r="F368" s="52">
        <f t="shared" si="81"/>
        <v>21.033028275205513</v>
      </c>
    </row>
    <row r="369" spans="1:6" ht="12.75" customHeight="1" x14ac:dyDescent="0.2">
      <c r="A369" s="53">
        <v>422</v>
      </c>
      <c r="B369" s="85" t="s">
        <v>765</v>
      </c>
      <c r="C369" s="50" t="s">
        <v>766</v>
      </c>
      <c r="D369" s="51">
        <f t="shared" ref="D369:E369" si="101">SUM(D370:D377)</f>
        <v>12853.3</v>
      </c>
      <c r="E369" s="51">
        <f t="shared" si="101"/>
        <v>15195.48</v>
      </c>
      <c r="F369" s="52">
        <f t="shared" si="81"/>
        <v>118.2224020290509</v>
      </c>
    </row>
    <row r="370" spans="1:6" ht="12.75" customHeight="1" x14ac:dyDescent="0.2">
      <c r="A370" s="53">
        <v>4221</v>
      </c>
      <c r="B370" s="85" t="s">
        <v>675</v>
      </c>
      <c r="C370" s="50" t="s">
        <v>767</v>
      </c>
      <c r="D370" s="242">
        <v>2036.67</v>
      </c>
      <c r="E370" s="242">
        <v>3504.04</v>
      </c>
      <c r="F370" s="52">
        <f t="shared" si="81"/>
        <v>172.04750892388063</v>
      </c>
    </row>
    <row r="371" spans="1:6" ht="12.75" customHeight="1" x14ac:dyDescent="0.2">
      <c r="A371" s="53">
        <v>4222</v>
      </c>
      <c r="B371" s="85" t="s">
        <v>768</v>
      </c>
      <c r="C371" s="50" t="s">
        <v>769</v>
      </c>
      <c r="D371" s="242">
        <v>0</v>
      </c>
      <c r="E371" s="242">
        <v>640</v>
      </c>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v>371.99</v>
      </c>
      <c r="F375" s="52" t="str">
        <f t="shared" si="81"/>
        <v>-</v>
      </c>
    </row>
    <row r="376" spans="1:6" ht="12.75" customHeight="1" x14ac:dyDescent="0.2">
      <c r="A376" s="53">
        <v>4227</v>
      </c>
      <c r="B376" s="232" t="s">
        <v>687</v>
      </c>
      <c r="C376" s="50" t="s">
        <v>774</v>
      </c>
      <c r="D376" s="242">
        <v>10816.63</v>
      </c>
      <c r="E376" s="242">
        <v>10679.45</v>
      </c>
      <c r="F376" s="52">
        <f t="shared" si="81"/>
        <v>98.731767657764038</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44900.01</v>
      </c>
      <c r="E378" s="51">
        <f t="shared" si="102"/>
        <v>0</v>
      </c>
      <c r="F378" s="52">
        <f t="shared" si="81"/>
        <v>0</v>
      </c>
    </row>
    <row r="379" spans="1:6" ht="12.75" customHeight="1" x14ac:dyDescent="0.2">
      <c r="A379" s="53">
        <v>4231</v>
      </c>
      <c r="B379" s="85" t="s">
        <v>693</v>
      </c>
      <c r="C379" s="50" t="s">
        <v>778</v>
      </c>
      <c r="D379" s="242">
        <v>44900.01</v>
      </c>
      <c r="E379" s="242"/>
      <c r="F379" s="52">
        <f t="shared" si="81"/>
        <v>0</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2352.4899999999998</v>
      </c>
      <c r="E391" s="51">
        <f t="shared" si="105"/>
        <v>14835.36</v>
      </c>
      <c r="F391" s="52">
        <f t="shared" si="81"/>
        <v>630.62372209871251</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2352.4899999999998</v>
      </c>
      <c r="E393" s="242">
        <v>1660.36</v>
      </c>
      <c r="F393" s="52">
        <f t="shared" si="81"/>
        <v>70.578833491321973</v>
      </c>
    </row>
    <row r="394" spans="1:6" ht="12.75" customHeight="1" x14ac:dyDescent="0.2">
      <c r="A394" s="53">
        <v>4263</v>
      </c>
      <c r="B394" s="85" t="s">
        <v>723</v>
      </c>
      <c r="C394" s="50" t="s">
        <v>798</v>
      </c>
      <c r="D394" s="242">
        <v>0</v>
      </c>
      <c r="E394" s="242">
        <v>7550</v>
      </c>
      <c r="F394" s="52" t="str">
        <f t="shared" si="81"/>
        <v>-</v>
      </c>
    </row>
    <row r="395" spans="1:6" ht="12.75" customHeight="1" x14ac:dyDescent="0.2">
      <c r="A395" s="53">
        <v>4264</v>
      </c>
      <c r="B395" s="85" t="s">
        <v>725</v>
      </c>
      <c r="C395" s="50" t="s">
        <v>799</v>
      </c>
      <c r="D395" s="242">
        <v>0</v>
      </c>
      <c r="E395" s="242">
        <v>5625</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271737.5</v>
      </c>
      <c r="E402" s="51">
        <f t="shared" si="109"/>
        <v>3125</v>
      </c>
      <c r="F402" s="52">
        <f t="shared" si="81"/>
        <v>1.1500069000414002</v>
      </c>
    </row>
    <row r="403" spans="1:6" ht="12.75" customHeight="1" x14ac:dyDescent="0.2">
      <c r="A403" s="53">
        <v>451</v>
      </c>
      <c r="B403" s="85" t="s">
        <v>812</v>
      </c>
      <c r="C403" s="50" t="s">
        <v>813</v>
      </c>
      <c r="D403" s="242">
        <v>271737.5</v>
      </c>
      <c r="E403" s="242">
        <v>3125</v>
      </c>
      <c r="F403" s="52">
        <f t="shared" si="81"/>
        <v>1.1500069000414002</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570985.50999999989</v>
      </c>
      <c r="E408" s="51">
        <f t="shared" si="111"/>
        <v>522567.82</v>
      </c>
      <c r="F408" s="52">
        <f t="shared" si="81"/>
        <v>91.520329473860045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1563236.96</v>
      </c>
      <c r="E410" s="242">
        <v>1548624.75</v>
      </c>
      <c r="F410" s="52">
        <f t="shared" si="81"/>
        <v>99.065259434500575</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2450251.8800000004</v>
      </c>
      <c r="E412" s="51">
        <f>E6+E298</f>
        <v>2143021.33</v>
      </c>
      <c r="F412" s="52">
        <f t="shared" si="81"/>
        <v>87.461266635167306</v>
      </c>
    </row>
    <row r="413" spans="1:6" ht="12.75" customHeight="1" x14ac:dyDescent="0.2">
      <c r="A413" s="53" t="s">
        <v>609</v>
      </c>
      <c r="B413" s="85" t="s">
        <v>832</v>
      </c>
      <c r="C413" s="50" t="s">
        <v>833</v>
      </c>
      <c r="D413" s="51">
        <f t="shared" ref="D413:E413" si="112">D289+D350</f>
        <v>2040043.9399999997</v>
      </c>
      <c r="E413" s="51">
        <f t="shared" si="112"/>
        <v>2463713.66</v>
      </c>
      <c r="F413" s="52">
        <f t="shared" si="81"/>
        <v>120.76767620995462</v>
      </c>
    </row>
    <row r="414" spans="1:6" ht="12.75" customHeight="1" x14ac:dyDescent="0.2">
      <c r="A414" s="53" t="s">
        <v>609</v>
      </c>
      <c r="B414" s="85" t="s">
        <v>834</v>
      </c>
      <c r="C414" s="50" t="s">
        <v>835</v>
      </c>
      <c r="D414" s="51">
        <f t="shared" ref="D414:E414" si="113">IF(D412&gt;=D413,D412-D413,0)</f>
        <v>410207.94000000064</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320692.33000000007</v>
      </c>
      <c r="F415" s="52" t="str">
        <f t="shared" si="81"/>
        <v>-</v>
      </c>
    </row>
    <row r="416" spans="1:6" ht="12.75" customHeight="1" x14ac:dyDescent="0.2">
      <c r="A416" s="60" t="s">
        <v>838</v>
      </c>
      <c r="B416" s="232" t="s">
        <v>839</v>
      </c>
      <c r="C416" s="61" t="s">
        <v>840</v>
      </c>
      <c r="D416" s="51">
        <f t="shared" ref="D416:E416" si="115">IF(D292-D293+D409-D410&gt;=0,D292-D293+D409-D410,0)</f>
        <v>972672.06</v>
      </c>
      <c r="E416" s="51">
        <f t="shared" si="115"/>
        <v>1382880</v>
      </c>
      <c r="F416" s="52">
        <f t="shared" si="81"/>
        <v>142.17330350786469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30601.8</v>
      </c>
      <c r="E418" s="62">
        <f t="shared" si="117"/>
        <v>31860.85</v>
      </c>
      <c r="F418" s="57">
        <f t="shared" si="81"/>
        <v>104.11430046598566</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192020.16</v>
      </c>
      <c r="E528" s="51">
        <f t="shared" si="148"/>
        <v>0</v>
      </c>
      <c r="F528" s="52">
        <f t="shared" si="119"/>
        <v>0</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192020.16</v>
      </c>
      <c r="E593" s="51">
        <f t="shared" si="167"/>
        <v>0</v>
      </c>
      <c r="F593" s="52">
        <f t="shared" si="119"/>
        <v>0</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192020.16</v>
      </c>
      <c r="E605" s="51">
        <f t="shared" si="171"/>
        <v>0</v>
      </c>
      <c r="F605" s="52">
        <f t="shared" si="119"/>
        <v>0</v>
      </c>
    </row>
    <row r="606" spans="1:6" ht="24" x14ac:dyDescent="0.2">
      <c r="A606" s="53">
        <v>5443</v>
      </c>
      <c r="B606" s="85" t="s">
        <v>1210</v>
      </c>
      <c r="C606" s="50" t="s">
        <v>1211</v>
      </c>
      <c r="D606" s="242">
        <v>192020.16</v>
      </c>
      <c r="E606" s="242"/>
      <c r="F606" s="52">
        <f t="shared" si="119"/>
        <v>0</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192020.16</v>
      </c>
      <c r="E636" s="51">
        <f t="shared" si="179"/>
        <v>0</v>
      </c>
      <c r="F636" s="52">
        <f t="shared" si="119"/>
        <v>0</v>
      </c>
    </row>
    <row r="637" spans="1:6" ht="12.75" customHeight="1" x14ac:dyDescent="0.2">
      <c r="A637" s="53">
        <v>92213</v>
      </c>
      <c r="B637" s="85" t="s">
        <v>1272</v>
      </c>
      <c r="C637" s="50" t="s">
        <v>1273</v>
      </c>
      <c r="D637" s="242">
        <v>182420.21</v>
      </c>
      <c r="E637" s="242">
        <v>0</v>
      </c>
      <c r="F637" s="52">
        <f t="shared" si="119"/>
        <v>0</v>
      </c>
    </row>
    <row r="638" spans="1:6" ht="12.75" customHeight="1" x14ac:dyDescent="0.2">
      <c r="A638" s="53">
        <v>92223</v>
      </c>
      <c r="B638" s="85" t="s">
        <v>1274</v>
      </c>
      <c r="C638" s="50" t="s">
        <v>1275</v>
      </c>
      <c r="D638" s="242">
        <v>0</v>
      </c>
      <c r="E638" s="242">
        <v>9599.9500000000007</v>
      </c>
      <c r="F638" s="52" t="str">
        <f t="shared" si="119"/>
        <v>-</v>
      </c>
    </row>
    <row r="639" spans="1:6" ht="12.75" customHeight="1" x14ac:dyDescent="0.2">
      <c r="A639" s="53" t="s">
        <v>609</v>
      </c>
      <c r="B639" s="85" t="s">
        <v>1276</v>
      </c>
      <c r="C639" s="50" t="s">
        <v>1277</v>
      </c>
      <c r="D639" s="51">
        <f t="shared" ref="D639:E639" si="180">D412+D420</f>
        <v>2450251.8800000004</v>
      </c>
      <c r="E639" s="51">
        <f t="shared" si="180"/>
        <v>2143021.33</v>
      </c>
      <c r="F639" s="52">
        <f t="shared" si="119"/>
        <v>87.461266635167306</v>
      </c>
    </row>
    <row r="640" spans="1:6" ht="12.75" customHeight="1" x14ac:dyDescent="0.2">
      <c r="A640" s="53" t="s">
        <v>609</v>
      </c>
      <c r="B640" s="85" t="s">
        <v>1278</v>
      </c>
      <c r="C640" s="50" t="s">
        <v>1279</v>
      </c>
      <c r="D640" s="51">
        <f t="shared" ref="D640:E640" si="181">D413+D528</f>
        <v>2232064.0999999996</v>
      </c>
      <c r="E640" s="51">
        <f t="shared" si="181"/>
        <v>2463713.66</v>
      </c>
      <c r="F640" s="52">
        <f t="shared" si="119"/>
        <v>110.37826646645141</v>
      </c>
    </row>
    <row r="641" spans="1:6" ht="12.75" customHeight="1" x14ac:dyDescent="0.2">
      <c r="A641" s="53" t="s">
        <v>609</v>
      </c>
      <c r="B641" s="85" t="s">
        <v>1280</v>
      </c>
      <c r="C641" s="50" t="s">
        <v>1281</v>
      </c>
      <c r="D641" s="51">
        <f t="shared" ref="D641:E641" si="182">IF(D639&gt;=D640,D639-D640,0)</f>
        <v>218187.78000000073</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320692.33000000007</v>
      </c>
      <c r="F642" s="52" t="str">
        <f t="shared" si="119"/>
        <v>-</v>
      </c>
    </row>
    <row r="643" spans="1:6" ht="24" x14ac:dyDescent="0.2">
      <c r="A643" s="60" t="s">
        <v>1284</v>
      </c>
      <c r="B643" s="85" t="s">
        <v>1285</v>
      </c>
      <c r="C643" s="61" t="s">
        <v>1284</v>
      </c>
      <c r="D643" s="51">
        <f t="shared" ref="D643:E643" si="184">IF(D416-D417+D637-D638&gt;=0,D416-D417+D637-D638,0)</f>
        <v>1155092.27</v>
      </c>
      <c r="E643" s="51">
        <f t="shared" si="184"/>
        <v>1373280.05</v>
      </c>
      <c r="F643" s="52">
        <f t="shared" si="119"/>
        <v>118.88920787254511</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1373280.0500000007</v>
      </c>
      <c r="E645" s="51">
        <f t="shared" si="186"/>
        <v>1052587.72</v>
      </c>
      <c r="F645" s="52">
        <f t="shared" si="119"/>
        <v>76.647710712756606</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1222558.06</v>
      </c>
      <c r="E649" s="242">
        <v>1588485.39</v>
      </c>
      <c r="F649" s="52">
        <f t="shared" ref="F649:F724" si="188">IF(D649&lt;&gt;0,IF(E649/D649&gt;=100,"&gt;&gt;100",E649/D649*100),"-")</f>
        <v>129.93128440869302</v>
      </c>
    </row>
    <row r="650" spans="1:6" ht="12.75" customHeight="1" x14ac:dyDescent="0.2">
      <c r="A650" s="53" t="s">
        <v>1297</v>
      </c>
      <c r="B650" s="85" t="s">
        <v>1298</v>
      </c>
      <c r="C650" s="50" t="s">
        <v>1297</v>
      </c>
      <c r="D650" s="242">
        <v>3017878.89</v>
      </c>
      <c r="E650" s="242">
        <v>2459665.92</v>
      </c>
      <c r="F650" s="52">
        <f t="shared" si="188"/>
        <v>81.503135468766274</v>
      </c>
    </row>
    <row r="651" spans="1:6" ht="12.75" customHeight="1" x14ac:dyDescent="0.2">
      <c r="A651" s="53" t="s">
        <v>1299</v>
      </c>
      <c r="B651" s="85" t="s">
        <v>1300</v>
      </c>
      <c r="C651" s="50" t="s">
        <v>1299</v>
      </c>
      <c r="D651" s="242">
        <v>2651951.56</v>
      </c>
      <c r="E651" s="242">
        <v>2859771.99</v>
      </c>
      <c r="F651" s="52">
        <f t="shared" si="188"/>
        <v>107.83650927621015</v>
      </c>
    </row>
    <row r="652" spans="1:6" ht="24" x14ac:dyDescent="0.2">
      <c r="A652" s="53">
        <v>11</v>
      </c>
      <c r="B652" s="85" t="s">
        <v>1301</v>
      </c>
      <c r="C652" s="50" t="s">
        <v>1302</v>
      </c>
      <c r="D652" s="51">
        <f t="shared" ref="D652:E652" si="189">+D649+D650-D651</f>
        <v>1588485.3900000001</v>
      </c>
      <c r="E652" s="51">
        <f t="shared" si="189"/>
        <v>1188379.3199999994</v>
      </c>
      <c r="F652" s="52">
        <f t="shared" si="188"/>
        <v>74.812102615561301</v>
      </c>
    </row>
    <row r="653" spans="1:6" ht="24" x14ac:dyDescent="0.2">
      <c r="A653" s="53" t="s">
        <v>609</v>
      </c>
      <c r="B653" s="85" t="s">
        <v>1303</v>
      </c>
      <c r="C653" s="50" t="s">
        <v>1304</v>
      </c>
      <c r="D653" s="262">
        <v>7</v>
      </c>
      <c r="E653" s="262">
        <v>7</v>
      </c>
      <c r="F653" s="52">
        <f t="shared" si="188"/>
        <v>100</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7</v>
      </c>
      <c r="E655" s="262">
        <v>6</v>
      </c>
      <c r="F655" s="52">
        <f t="shared" si="188"/>
        <v>85.714285714285708</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348.53</v>
      </c>
      <c r="E658" s="242">
        <v>548.58000000000004</v>
      </c>
      <c r="F658" s="52">
        <f t="shared" si="188"/>
        <v>157.39821536166184</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180.29</v>
      </c>
      <c r="E660" s="242"/>
      <c r="F660" s="52">
        <f t="shared" si="188"/>
        <v>0</v>
      </c>
    </row>
    <row r="661" spans="1:6" ht="12.75" customHeight="1" x14ac:dyDescent="0.2">
      <c r="A661" s="53">
        <v>63311</v>
      </c>
      <c r="B661" s="85" t="s">
        <v>1320</v>
      </c>
      <c r="C661" s="50" t="s">
        <v>1321</v>
      </c>
      <c r="D661" s="242">
        <v>405944</v>
      </c>
      <c r="E661" s="242">
        <v>517183.94</v>
      </c>
      <c r="F661" s="52">
        <f t="shared" si="188"/>
        <v>127.40277969375087</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186581.11</v>
      </c>
      <c r="E665" s="242">
        <v>42200</v>
      </c>
      <c r="F665" s="52">
        <f t="shared" si="188"/>
        <v>22.617509350223074</v>
      </c>
    </row>
    <row r="666" spans="1:6" ht="12.75" customHeight="1" x14ac:dyDescent="0.2">
      <c r="A666" s="53">
        <v>63322</v>
      </c>
      <c r="B666" s="85" t="s">
        <v>1330</v>
      </c>
      <c r="C666" s="50" t="s">
        <v>1331</v>
      </c>
      <c r="D666" s="242">
        <v>66365</v>
      </c>
      <c r="E666" s="242"/>
      <c r="F666" s="52">
        <f t="shared" si="188"/>
        <v>0</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12889.18</v>
      </c>
      <c r="E669" s="242"/>
      <c r="F669" s="52">
        <f t="shared" si="188"/>
        <v>0</v>
      </c>
    </row>
    <row r="670" spans="1:6" ht="12.75" customHeight="1" x14ac:dyDescent="0.2">
      <c r="A670" s="53">
        <v>63415</v>
      </c>
      <c r="B670" s="85" t="s">
        <v>1338</v>
      </c>
      <c r="C670" s="50" t="s">
        <v>1339</v>
      </c>
      <c r="D670" s="242">
        <v>0</v>
      </c>
      <c r="E670" s="242">
        <v>90836.94</v>
      </c>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1497.07</v>
      </c>
      <c r="E712" s="242">
        <v>671.73</v>
      </c>
      <c r="F712" s="52">
        <f t="shared" si="188"/>
        <v>44.869645373963813</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v>560</v>
      </c>
      <c r="F717" s="52" t="str">
        <f t="shared" si="188"/>
        <v>-</v>
      </c>
    </row>
    <row r="718" spans="1:6" ht="12.75" customHeight="1" x14ac:dyDescent="0.2">
      <c r="A718" s="53">
        <v>32121</v>
      </c>
      <c r="B718" s="85" t="s">
        <v>1416</v>
      </c>
      <c r="C718" s="50" t="s">
        <v>1417</v>
      </c>
      <c r="D718" s="242">
        <v>6234.78</v>
      </c>
      <c r="E718" s="242">
        <v>6293.46</v>
      </c>
      <c r="F718" s="52">
        <f t="shared" si="188"/>
        <v>100.94117194191294</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1421.46</v>
      </c>
      <c r="E720" s="242">
        <v>1385.63</v>
      </c>
      <c r="F720" s="52">
        <f t="shared" si="188"/>
        <v>97.479352215327907</v>
      </c>
    </row>
    <row r="721" spans="1:6" ht="12.75" customHeight="1" x14ac:dyDescent="0.2">
      <c r="A721" s="53" t="s">
        <v>1422</v>
      </c>
      <c r="B721" s="85" t="s">
        <v>1423</v>
      </c>
      <c r="C721" s="50" t="s">
        <v>1422</v>
      </c>
      <c r="D721" s="242">
        <v>3734.37</v>
      </c>
      <c r="E721" s="242">
        <v>5751.63</v>
      </c>
      <c r="F721" s="52">
        <f t="shared" si="188"/>
        <v>154.01875015062782</v>
      </c>
    </row>
    <row r="722" spans="1:6" ht="12.75" customHeight="1" x14ac:dyDescent="0.2">
      <c r="A722" s="53" t="s">
        <v>1424</v>
      </c>
      <c r="B722" s="85" t="s">
        <v>1425</v>
      </c>
      <c r="C722" s="50" t="s">
        <v>1424</v>
      </c>
      <c r="D722" s="242">
        <v>4031.26</v>
      </c>
      <c r="E722" s="242">
        <v>14936.54</v>
      </c>
      <c r="F722" s="52">
        <f t="shared" si="188"/>
        <v>370.51790259124937</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15237.93</v>
      </c>
      <c r="E725" s="242">
        <v>15059.12</v>
      </c>
      <c r="F725" s="52">
        <f t="shared" ref="F725:F979" si="190">IF(D725&lt;&gt;0,IF(E725/D725&gt;=100,"&gt;&gt;100",E725/D725*100),"-")</f>
        <v>98.826546650365245</v>
      </c>
    </row>
    <row r="726" spans="1:6" ht="12.75" customHeight="1" x14ac:dyDescent="0.2">
      <c r="A726" s="53" t="s">
        <v>1432</v>
      </c>
      <c r="B726" s="85" t="s">
        <v>1433</v>
      </c>
      <c r="C726" s="50" t="s">
        <v>1432</v>
      </c>
      <c r="D726" s="242">
        <v>187.61</v>
      </c>
      <c r="E726" s="242">
        <v>187.61</v>
      </c>
      <c r="F726" s="52">
        <f t="shared" si="190"/>
        <v>100</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743.52</v>
      </c>
      <c r="E742" s="242"/>
      <c r="F742" s="52">
        <f t="shared" si="190"/>
        <v>0</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166702.65</v>
      </c>
      <c r="E760" s="242">
        <v>201106.68</v>
      </c>
      <c r="F760" s="52">
        <f t="shared" si="190"/>
        <v>120.6379622639472</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1083.5999999999999</v>
      </c>
      <c r="E762" s="242">
        <v>1300</v>
      </c>
      <c r="F762" s="52">
        <f t="shared" si="190"/>
        <v>119.97046880767812</v>
      </c>
    </row>
    <row r="763" spans="1:6" ht="12.75" customHeight="1" x14ac:dyDescent="0.2">
      <c r="A763" s="53">
        <v>36315</v>
      </c>
      <c r="B763" s="85" t="s">
        <v>1506</v>
      </c>
      <c r="C763" s="50" t="s">
        <v>1507</v>
      </c>
      <c r="D763" s="242">
        <v>919.6</v>
      </c>
      <c r="E763" s="242">
        <v>1003.2</v>
      </c>
      <c r="F763" s="52">
        <f t="shared" si="190"/>
        <v>109.09090909090908</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v>246800</v>
      </c>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3500</v>
      </c>
      <c r="E816" s="242">
        <v>2150</v>
      </c>
      <c r="F816" s="52">
        <f t="shared" si="190"/>
        <v>61.428571428571431</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11621.34</v>
      </c>
      <c r="E819" s="242">
        <v>36925</v>
      </c>
      <c r="F819" s="52">
        <f t="shared" si="190"/>
        <v>317.7344437044265</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110218.71</v>
      </c>
      <c r="E823" s="242">
        <v>118028.46</v>
      </c>
      <c r="F823" s="52">
        <f t="shared" si="190"/>
        <v>107.08568445411855</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36738.699999999997</v>
      </c>
      <c r="E828" s="242">
        <v>66356.320000000007</v>
      </c>
      <c r="F828" s="52">
        <f t="shared" si="190"/>
        <v>180.61695160688868</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29661.87</v>
      </c>
      <c r="E830" s="242">
        <v>47255.11</v>
      </c>
      <c r="F830" s="52">
        <f t="shared" si="190"/>
        <v>159.31264616829623</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192020.16</v>
      </c>
      <c r="E954" s="242"/>
      <c r="F954" s="52">
        <f t="shared" si="190"/>
        <v>0</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4" workbookViewId="0">
      <selection activeCell="K262" sqref="K26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9210087.1499999985</v>
      </c>
      <c r="E6" s="229">
        <f t="shared" si="0"/>
        <v>8988893.9699999988</v>
      </c>
      <c r="F6" s="230">
        <f t="shared" ref="F6:F260" si="1">IF(D6&gt;0,IF(E6/D6&gt;=100,"&gt;&gt;100",E6/D6*100),"-")</f>
        <v>97.598359533438298</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6134148.8399999999</v>
      </c>
      <c r="E7" s="104">
        <f t="shared" si="2"/>
        <v>6310596.0899999999</v>
      </c>
      <c r="F7" s="93">
        <f t="shared" si="1"/>
        <v>102.87647487210303</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73973.680000000008</v>
      </c>
      <c r="E8" s="104">
        <f>E9+E10-E11</f>
        <v>79911.680000000008</v>
      </c>
      <c r="F8" s="93">
        <f t="shared" si="1"/>
        <v>108.02717939678004</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73940.91</v>
      </c>
      <c r="E9" s="247">
        <v>79878.91</v>
      </c>
      <c r="F9" s="93">
        <f t="shared" si="1"/>
        <v>108.0307369763234</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32.770000000000003</v>
      </c>
      <c r="E10" s="247">
        <v>32.770000000000003</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5530226.8899999997</v>
      </c>
      <c r="E12" s="104">
        <f t="shared" si="3"/>
        <v>5861543.7599999998</v>
      </c>
      <c r="F12" s="93">
        <f t="shared" si="1"/>
        <v>105.99101766690806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5291420.2699999996</v>
      </c>
      <c r="E13" s="104">
        <f t="shared" si="4"/>
        <v>5676048.7199999997</v>
      </c>
      <c r="F13" s="93">
        <f t="shared" si="1"/>
        <v>107.26890759709018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1889164.28</v>
      </c>
      <c r="E15" s="247">
        <v>1883464.28</v>
      </c>
      <c r="F15" s="93">
        <f t="shared" si="1"/>
        <v>99.698279283578245</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3246739.07</v>
      </c>
      <c r="E16" s="247">
        <v>3617999.4</v>
      </c>
      <c r="F16" s="93">
        <f t="shared" si="1"/>
        <v>111.43486809366546</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1869701.57</v>
      </c>
      <c r="E17" s="247">
        <v>2152433.75</v>
      </c>
      <c r="F17" s="93">
        <f t="shared" si="1"/>
        <v>115.12178117281037</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1714184.65</v>
      </c>
      <c r="E18" s="247">
        <v>1977848.71</v>
      </c>
      <c r="F18" s="93">
        <f t="shared" si="1"/>
        <v>115.38131029233053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138558.76</v>
      </c>
      <c r="E19" s="104">
        <f t="shared" si="5"/>
        <v>101652.15999999997</v>
      </c>
      <c r="F19" s="93">
        <f t="shared" si="1"/>
        <v>73.363935993653499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59540.800000000003</v>
      </c>
      <c r="E20" s="247">
        <v>63044.84</v>
      </c>
      <c r="F20" s="93">
        <f t="shared" si="1"/>
        <v>105.8851073549566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47639.06</v>
      </c>
      <c r="E21" s="247">
        <v>48279.06</v>
      </c>
      <c r="F21" s="93">
        <f t="shared" si="1"/>
        <v>101.3434354078355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59483.98</v>
      </c>
      <c r="E22" s="247">
        <v>59483.98</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164.24</v>
      </c>
      <c r="E24" s="247">
        <v>164.24</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30911.34</v>
      </c>
      <c r="E25" s="247">
        <v>31283.33</v>
      </c>
      <c r="F25" s="93">
        <f t="shared" si="1"/>
        <v>101.2034094930857</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183175.7</v>
      </c>
      <c r="E26" s="247">
        <v>193855.15</v>
      </c>
      <c r="F26" s="93">
        <f t="shared" si="1"/>
        <v>105.83016742941338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242356.36</v>
      </c>
      <c r="E28" s="247">
        <v>294458.44</v>
      </c>
      <c r="F28" s="93">
        <f t="shared" si="1"/>
        <v>121.49812779825544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90945.61</v>
      </c>
      <c r="E29" s="104">
        <f t="shared" si="6"/>
        <v>66498.179999999993</v>
      </c>
      <c r="F29" s="93">
        <f t="shared" si="1"/>
        <v>73.118625516943581</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175140.15</v>
      </c>
      <c r="E30" s="247">
        <v>175140.15</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84194.54</v>
      </c>
      <c r="E34" s="247">
        <v>108641.97</v>
      </c>
      <c r="F34" s="93">
        <f t="shared" si="1"/>
        <v>129.03683540524125</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9302.25</v>
      </c>
      <c r="E45" s="104">
        <f t="shared" si="9"/>
        <v>17344.699999999983</v>
      </c>
      <c r="F45" s="93">
        <f t="shared" si="1"/>
        <v>186.45703996344952</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13884.03</v>
      </c>
      <c r="E47" s="247">
        <v>15544.39</v>
      </c>
      <c r="F47" s="93">
        <f t="shared" si="1"/>
        <v>111.95877565807622</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37660.1</v>
      </c>
      <c r="E48" s="247">
        <v>45210.1</v>
      </c>
      <c r="F48" s="93">
        <f t="shared" si="1"/>
        <v>120.04774283658301</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95232.65</v>
      </c>
      <c r="E49" s="247">
        <v>100857.65</v>
      </c>
      <c r="F49" s="93">
        <f t="shared" si="1"/>
        <v>105.90658770915226</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137474.53</v>
      </c>
      <c r="E50" s="247">
        <v>144267.44</v>
      </c>
      <c r="F50" s="93">
        <f t="shared" si="1"/>
        <v>104.9412134742341</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14823.37</v>
      </c>
      <c r="E54" s="247">
        <v>15873.63</v>
      </c>
      <c r="F54" s="93">
        <f t="shared" si="1"/>
        <v>107.08516349521059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14823.37</v>
      </c>
      <c r="E55" s="247">
        <v>15873.63</v>
      </c>
      <c r="F55" s="93">
        <f t="shared" si="1"/>
        <v>107.08516349521059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529948.27</v>
      </c>
      <c r="E56" s="104">
        <f t="shared" si="11"/>
        <v>369140.64999999997</v>
      </c>
      <c r="F56" s="93">
        <f t="shared" si="1"/>
        <v>69.655977931581887</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529367.61</v>
      </c>
      <c r="E57" s="247">
        <v>368559.99</v>
      </c>
      <c r="F57" s="93">
        <f t="shared" si="1"/>
        <v>69.622693764735615</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580.66</v>
      </c>
      <c r="E61" s="247">
        <v>580.66</v>
      </c>
      <c r="F61" s="93">
        <f t="shared" si="1"/>
        <v>100</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3075938.3099999996</v>
      </c>
      <c r="E68" s="104">
        <f t="shared" si="13"/>
        <v>2678297.88</v>
      </c>
      <c r="F68" s="93">
        <f t="shared" si="1"/>
        <v>87.072548603876271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1588485.39</v>
      </c>
      <c r="E69" s="104">
        <f t="shared" si="14"/>
        <v>1188379.32</v>
      </c>
      <c r="F69" s="93">
        <f t="shared" si="1"/>
        <v>74.812102615561358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1588485.39</v>
      </c>
      <c r="E70" s="104">
        <f t="shared" si="15"/>
        <v>1188379.32</v>
      </c>
      <c r="F70" s="93">
        <f t="shared" si="1"/>
        <v>74.812102615561358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1588485.39</v>
      </c>
      <c r="E72" s="247">
        <v>1188379.32</v>
      </c>
      <c r="F72" s="93">
        <f t="shared" si="1"/>
        <v>74.812102615561358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3680.68</v>
      </c>
      <c r="E78" s="104">
        <f>E79+SUM(E82:E84)-E85+E86</f>
        <v>4793.1000000000004</v>
      </c>
      <c r="F78" s="93">
        <f t="shared" si="1"/>
        <v>130.22321962246107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3680.68</v>
      </c>
      <c r="E86" s="247">
        <v>4793.1000000000004</v>
      </c>
      <c r="F86" s="93">
        <f t="shared" si="1"/>
        <v>130.22321962246107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1450676.61</v>
      </c>
      <c r="E134" s="104">
        <f t="shared" si="23"/>
        <v>1450677.14</v>
      </c>
      <c r="F134" s="93">
        <f t="shared" si="1"/>
        <v>100.00003653467604</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1450676.61</v>
      </c>
      <c r="E135" s="104">
        <f t="shared" si="24"/>
        <v>1450677.14</v>
      </c>
      <c r="F135" s="93">
        <f t="shared" si="1"/>
        <v>100.00003653467604</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1450676.61</v>
      </c>
      <c r="E139" s="247">
        <v>1450677.14</v>
      </c>
      <c r="F139" s="93">
        <f t="shared" si="1"/>
        <v>100.00003653467604</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33095.630000000019</v>
      </c>
      <c r="E146" s="104">
        <f t="shared" si="26"/>
        <v>34448.320000000022</v>
      </c>
      <c r="F146" s="93">
        <f t="shared" si="1"/>
        <v>104.08721634850282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18031.990000000002</v>
      </c>
      <c r="E147" s="247">
        <v>21551.26</v>
      </c>
      <c r="F147" s="93">
        <f t="shared" si="1"/>
        <v>119.51681428394755</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3335.49</v>
      </c>
      <c r="E158" s="247">
        <v>2472.38</v>
      </c>
      <c r="F158" s="93">
        <f t="shared" si="1"/>
        <v>74.123442132939999</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102490.27</v>
      </c>
      <c r="E159" s="247">
        <v>107216.94</v>
      </c>
      <c r="F159" s="93">
        <f t="shared" si="1"/>
        <v>104.61182315160258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772.64</v>
      </c>
      <c r="E160" s="247">
        <v>705</v>
      </c>
      <c r="F160" s="93">
        <f t="shared" si="1"/>
        <v>91.245599503002694</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91534.76</v>
      </c>
      <c r="E163" s="247">
        <v>97497.26</v>
      </c>
      <c r="F163" s="93">
        <f t="shared" si="1"/>
        <v>106.51391886535781</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2428.4699999999998</v>
      </c>
      <c r="E165" s="247">
        <v>2428.4699999999998</v>
      </c>
      <c r="F165" s="93">
        <f t="shared" si="1"/>
        <v>100</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2428.4699999999998</v>
      </c>
      <c r="E169" s="247">
        <v>2428.4699999999998</v>
      </c>
      <c r="F169" s="93">
        <f t="shared" si="1"/>
        <v>100</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9210087.1500000004</v>
      </c>
      <c r="E175" s="104">
        <f t="shared" si="30"/>
        <v>8988893.9700000007</v>
      </c>
      <c r="F175" s="93">
        <f t="shared" si="1"/>
        <v>97.598359533438298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188955.09000000003</v>
      </c>
      <c r="E176" s="104">
        <f t="shared" si="31"/>
        <v>110747.41</v>
      </c>
      <c r="F176" s="93">
        <f t="shared" si="1"/>
        <v>58.6104401844904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106292.32</v>
      </c>
      <c r="E177" s="104">
        <f t="shared" si="32"/>
        <v>110747.41</v>
      </c>
      <c r="F177" s="93">
        <f t="shared" si="1"/>
        <v>104.19135644042767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11065.52</v>
      </c>
      <c r="E178" s="247">
        <v>11069.34</v>
      </c>
      <c r="F178" s="93">
        <f t="shared" si="1"/>
        <v>100.03452164923112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91037.27</v>
      </c>
      <c r="E179" s="247">
        <v>46910.11</v>
      </c>
      <c r="F179" s="93">
        <f t="shared" si="1"/>
        <v>51.528467406810421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83.1</v>
      </c>
      <c r="E180" s="104">
        <f t="shared" si="33"/>
        <v>84.92</v>
      </c>
      <c r="F180" s="93">
        <f t="shared" si="1"/>
        <v>102.19013237063778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83.1</v>
      </c>
      <c r="E183" s="247">
        <v>84.92</v>
      </c>
      <c r="F183" s="93">
        <f t="shared" si="1"/>
        <v>102.19013237063778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610.6</v>
      </c>
      <c r="E184" s="247">
        <v>960</v>
      </c>
      <c r="F184" s="93">
        <f t="shared" si="1"/>
        <v>157.22240419259742</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483.6</v>
      </c>
      <c r="E185" s="247">
        <v>1121.47</v>
      </c>
      <c r="F185" s="93">
        <f t="shared" si="1"/>
        <v>231.90033085194375</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42120.43</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3012.23</v>
      </c>
      <c r="E188" s="247">
        <v>8481.14</v>
      </c>
      <c r="F188" s="93">
        <f t="shared" si="1"/>
        <v>281.55685322833909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82662.77</v>
      </c>
      <c r="E189" s="247"/>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9021132.0600000005</v>
      </c>
      <c r="E237" s="104">
        <f t="shared" si="41"/>
        <v>8878146.5600000005</v>
      </c>
      <c r="F237" s="93">
        <f t="shared" si="1"/>
        <v>98.414993827282473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7617250.21</v>
      </c>
      <c r="E238" s="104">
        <f t="shared" si="42"/>
        <v>7793697.9900000002</v>
      </c>
      <c r="F238" s="93">
        <f t="shared" si="1"/>
        <v>102.31642357984194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7625503.4199999999</v>
      </c>
      <c r="E239" s="104">
        <f t="shared" si="43"/>
        <v>7801951.2000000002</v>
      </c>
      <c r="F239" s="93">
        <f t="shared" si="1"/>
        <v>102.31391647582528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7625503.4199999999</v>
      </c>
      <c r="E240" s="247">
        <v>7801951.2000000002</v>
      </c>
      <c r="F240" s="93">
        <f t="shared" si="1"/>
        <v>102.31391647582528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8253.2099999999991</v>
      </c>
      <c r="E242" s="104">
        <f t="shared" si="44"/>
        <v>8253.2099999999991</v>
      </c>
      <c r="F242" s="93">
        <f t="shared" si="1"/>
        <v>100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8253.2099999999991</v>
      </c>
      <c r="E244" s="247">
        <v>8253.2099999999991</v>
      </c>
      <c r="F244" s="93">
        <f t="shared" si="1"/>
        <v>100</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1373280.05</v>
      </c>
      <c r="E245" s="104">
        <f t="shared" si="45"/>
        <v>1052587.7200000002</v>
      </c>
      <c r="F245" s="93">
        <f t="shared" si="1"/>
        <v>76.647710712756663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2931504.75</v>
      </c>
      <c r="E246" s="104">
        <f t="shared" si="46"/>
        <v>3092680.24</v>
      </c>
      <c r="F246" s="93">
        <f t="shared" si="1"/>
        <v>105.49804635315702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2931504.75</v>
      </c>
      <c r="E247" s="247">
        <v>3092680.24</v>
      </c>
      <c r="F247" s="93">
        <f t="shared" si="1"/>
        <v>105.49804635315702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1558224.7</v>
      </c>
      <c r="E250" s="104">
        <f t="shared" si="47"/>
        <v>2040092.52</v>
      </c>
      <c r="F250" s="93">
        <f t="shared" si="1"/>
        <v>130.92415490525852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1548624.75</v>
      </c>
      <c r="E252" s="247">
        <v>2030492.57</v>
      </c>
      <c r="F252" s="93">
        <f t="shared" si="1"/>
        <v>131.1158542442254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9599.9500000000007</v>
      </c>
      <c r="E253" s="247">
        <v>9599.9500000000007</v>
      </c>
      <c r="F253" s="93">
        <f t="shared" si="1"/>
        <v>100</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30601.8</v>
      </c>
      <c r="E255" s="247">
        <v>31860.85</v>
      </c>
      <c r="F255" s="93">
        <f t="shared" si="1"/>
        <v>104.11430046598566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928027.25</v>
      </c>
      <c r="E259" s="104">
        <f t="shared" si="49"/>
        <v>2124429.2999999998</v>
      </c>
      <c r="F259" s="93">
        <f t="shared" si="1"/>
        <v>228.91884909629536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928027.25</v>
      </c>
      <c r="E260" s="248">
        <v>2124429.2999999998</v>
      </c>
      <c r="F260" s="97">
        <f t="shared" si="1"/>
        <v>228.91884909629536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123126.77</v>
      </c>
      <c r="E264" s="247">
        <v>129632.56</v>
      </c>
      <c r="F264" s="93">
        <f t="shared" si="50"/>
        <v>105.28381439714532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1503.62</v>
      </c>
      <c r="E265" s="247">
        <v>2313.02</v>
      </c>
      <c r="F265" s="93">
        <f t="shared" si="50"/>
        <v>153.83009004934758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2428.4699999999998</v>
      </c>
      <c r="E266" s="247">
        <v>2428.4699999999998</v>
      </c>
      <c r="F266" s="93">
        <f t="shared" si="50"/>
        <v>100</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v>2153.4299999999998</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3680.68</v>
      </c>
      <c r="E269" s="247">
        <v>2639.67</v>
      </c>
      <c r="F269" s="93">
        <f t="shared" si="50"/>
        <v>71.716911005575056</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12491.44</v>
      </c>
      <c r="E287" s="247">
        <v>97.44</v>
      </c>
      <c r="F287" s="93">
        <f t="shared" si="50"/>
        <v>0.78005418110321945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93800.88</v>
      </c>
      <c r="E288" s="247">
        <v>110649.97</v>
      </c>
      <c r="F288" s="93">
        <f t="shared" si="50"/>
        <v>117.96261399679832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82662.77</v>
      </c>
      <c r="E290" s="247"/>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1000</v>
      </c>
      <c r="E296" s="247"/>
      <c r="F296" s="93">
        <f t="shared" si="50"/>
        <v>0</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6500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88.07</v>
      </c>
      <c r="E298" s="247">
        <v>27.06</v>
      </c>
      <c r="F298" s="93">
        <f t="shared" si="50"/>
        <v>30.725559214261384</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1924.16</v>
      </c>
      <c r="E299" s="247">
        <v>1954.08</v>
      </c>
      <c r="F299" s="93">
        <f t="shared" si="50"/>
        <v>101.55496424413771</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2" workbookViewId="0">
      <selection activeCell="E141" sqref="E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281979.73</v>
      </c>
      <c r="E5" s="79">
        <f t="shared" si="0"/>
        <v>354506.69</v>
      </c>
      <c r="F5" s="80">
        <f t="shared" ref="F5:F141" si="1">IF(D5&gt;0,IF(E5/D5&gt;=100,"&gt;&gt;100",E5/D5*100),"-")</f>
        <v>125.72062892605793</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7616.66</v>
      </c>
      <c r="E6" s="81">
        <f t="shared" si="2"/>
        <v>5559.58</v>
      </c>
      <c r="F6" s="63">
        <f t="shared" si="1"/>
        <v>72.992361481279204</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6873.14</v>
      </c>
      <c r="E7" s="249">
        <v>5559.58</v>
      </c>
      <c r="F7" s="63">
        <f t="shared" si="1"/>
        <v>80.888502198412951</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743.52</v>
      </c>
      <c r="E8" s="249"/>
      <c r="F8" s="63">
        <f t="shared" si="1"/>
        <v>0</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274363.07</v>
      </c>
      <c r="E13" s="81">
        <f t="shared" si="4"/>
        <v>348947.11</v>
      </c>
      <c r="F13" s="63">
        <f t="shared" si="1"/>
        <v>127.1844311991406</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274363.07</v>
      </c>
      <c r="E16" s="249">
        <v>348947.11</v>
      </c>
      <c r="F16" s="63">
        <f t="shared" si="1"/>
        <v>127.1844311991406</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2580.1999999999998</v>
      </c>
      <c r="E22" s="81">
        <f t="shared" si="5"/>
        <v>4550</v>
      </c>
      <c r="F22" s="63">
        <f t="shared" si="1"/>
        <v>176.34291915355399</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2580.1999999999998</v>
      </c>
      <c r="E24" s="249">
        <v>4550</v>
      </c>
      <c r="F24" s="63">
        <f t="shared" si="1"/>
        <v>176.34291915355399</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28728.16</v>
      </c>
      <c r="E28" s="81">
        <f t="shared" si="6"/>
        <v>28719.88</v>
      </c>
      <c r="F28" s="63">
        <f t="shared" si="1"/>
        <v>99.971178105385107</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28728.16</v>
      </c>
      <c r="E30" s="249">
        <v>28719.88</v>
      </c>
      <c r="F30" s="63">
        <f t="shared" si="1"/>
        <v>99.971178105385107</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60032.44</v>
      </c>
      <c r="E35" s="81">
        <f t="shared" si="7"/>
        <v>82935</v>
      </c>
      <c r="F35" s="63">
        <f t="shared" si="1"/>
        <v>138.15030673415907</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60032.44</v>
      </c>
      <c r="E61" s="81">
        <f t="shared" si="13"/>
        <v>82935</v>
      </c>
      <c r="F61" s="63">
        <f t="shared" si="1"/>
        <v>138.15030673415907</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60032.44</v>
      </c>
      <c r="E64" s="249">
        <v>55935</v>
      </c>
      <c r="F64" s="63">
        <f t="shared" si="1"/>
        <v>93.174623586847375</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27000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842374.71000000008</v>
      </c>
      <c r="E82" s="81">
        <f t="shared" si="16"/>
        <v>1464336.5100000002</v>
      </c>
      <c r="F82" s="63">
        <f t="shared" si="1"/>
        <v>173.8343391149528</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306231.19</v>
      </c>
      <c r="E83" s="249">
        <v>524513.67000000004</v>
      </c>
      <c r="F83" s="63">
        <f t="shared" si="1"/>
        <v>171.28028990123443</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461581.64</v>
      </c>
      <c r="E84" s="249">
        <v>884698.05</v>
      </c>
      <c r="F84" s="63">
        <f t="shared" si="1"/>
        <v>191.66664644633613</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29661.87</v>
      </c>
      <c r="E85" s="249">
        <v>47255.11</v>
      </c>
      <c r="F85" s="63">
        <f t="shared" si="1"/>
        <v>159.31264616829623</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7869.68</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44900.01</v>
      </c>
      <c r="E88" s="249"/>
      <c r="F88" s="63">
        <f t="shared" si="1"/>
        <v>0</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2701.29</v>
      </c>
      <c r="E89" s="81">
        <f t="shared" si="17"/>
        <v>4920.3600000000006</v>
      </c>
      <c r="F89" s="63">
        <f t="shared" si="1"/>
        <v>182.14852903612723</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919.6</v>
      </c>
      <c r="E94" s="81">
        <f t="shared" si="19"/>
        <v>1003.2</v>
      </c>
      <c r="F94" s="63">
        <f t="shared" si="1"/>
        <v>109.09090909090908</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919.6</v>
      </c>
      <c r="E95" s="249">
        <v>1003.2</v>
      </c>
      <c r="F95" s="63">
        <f t="shared" si="1"/>
        <v>109.09090909090908</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341.05</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341.05</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83.6</v>
      </c>
      <c r="E104" s="249"/>
      <c r="F104" s="63">
        <f t="shared" si="1"/>
        <v>0</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1698.09</v>
      </c>
      <c r="E106" s="249">
        <v>3576.11</v>
      </c>
      <c r="F106" s="63">
        <f t="shared" si="1"/>
        <v>210.59602259008651</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452102.82</v>
      </c>
      <c r="E107" s="81">
        <f t="shared" si="21"/>
        <v>85411.44</v>
      </c>
      <c r="F107" s="63">
        <f t="shared" si="1"/>
        <v>18.89203876233287</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27500</v>
      </c>
      <c r="E108" s="249">
        <v>24600</v>
      </c>
      <c r="F108" s="63">
        <f t="shared" si="1"/>
        <v>89.454545454545453</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3772.06</v>
      </c>
      <c r="E109" s="249">
        <v>4536.87</v>
      </c>
      <c r="F109" s="63">
        <f t="shared" si="1"/>
        <v>120.27565839355682</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1990.84</v>
      </c>
      <c r="E110" s="249">
        <v>1899.57</v>
      </c>
      <c r="F110" s="63">
        <f t="shared" si="1"/>
        <v>95.415503003757209</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4556</v>
      </c>
      <c r="E111" s="249">
        <v>4600</v>
      </c>
      <c r="F111" s="63">
        <f t="shared" si="1"/>
        <v>100.9657594381036</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6000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414283.92</v>
      </c>
      <c r="E113" s="249">
        <v>43775</v>
      </c>
      <c r="F113" s="63">
        <f t="shared" si="1"/>
        <v>10.566425073896182</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227014.66</v>
      </c>
      <c r="E114" s="81">
        <f t="shared" si="22"/>
        <v>279871.18</v>
      </c>
      <c r="F114" s="63">
        <f t="shared" si="1"/>
        <v>123.28330690185383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217564.66</v>
      </c>
      <c r="E115" s="81">
        <f t="shared" si="23"/>
        <v>242046.18</v>
      </c>
      <c r="F115" s="63">
        <f t="shared" si="1"/>
        <v>111.25252603065221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172102.19</v>
      </c>
      <c r="E116" s="249">
        <v>207706.68</v>
      </c>
      <c r="F116" s="63">
        <f t="shared" si="1"/>
        <v>120.68799356940198</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45462.47</v>
      </c>
      <c r="E117" s="249">
        <v>34339.5</v>
      </c>
      <c r="F117" s="63">
        <f t="shared" si="1"/>
        <v>75.533731449259136</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3600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3600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9450</v>
      </c>
      <c r="E122" s="81">
        <f t="shared" si="25"/>
        <v>34225</v>
      </c>
      <c r="F122" s="63">
        <f t="shared" si="1"/>
        <v>362.16931216931221</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9450</v>
      </c>
      <c r="E124" s="249">
        <v>34225</v>
      </c>
      <c r="F124" s="63">
        <f t="shared" si="1"/>
        <v>362.16931216931221</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142529.93000000002</v>
      </c>
      <c r="E129" s="81">
        <f t="shared" si="26"/>
        <v>158462.6</v>
      </c>
      <c r="F129" s="63">
        <f t="shared" si="1"/>
        <v>111.17847318103642</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60867.37</v>
      </c>
      <c r="E135" s="249">
        <v>79936.320000000007</v>
      </c>
      <c r="F135" s="63">
        <f t="shared" si="1"/>
        <v>131.32869056113316</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14493.37</v>
      </c>
      <c r="E136" s="249">
        <v>328.63</v>
      </c>
      <c r="F136" s="63">
        <f t="shared" si="1"/>
        <v>2.2674505653274566</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63706.9</v>
      </c>
      <c r="E137" s="249">
        <v>69000</v>
      </c>
      <c r="F137" s="63">
        <f t="shared" si="1"/>
        <v>108.30851917139273</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3462.29</v>
      </c>
      <c r="E138" s="249">
        <v>6200</v>
      </c>
      <c r="F138" s="63">
        <f t="shared" si="1"/>
        <v>179.07223253973527</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2997.65</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2040043.94</v>
      </c>
      <c r="E141" s="106">
        <f t="shared" si="28"/>
        <v>2463713.6600000006</v>
      </c>
      <c r="F141" s="82">
        <f t="shared" si="1"/>
        <v>120.76767620995462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0" sqref="D20"/>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7.61</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7.61</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7.08</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7.08</v>
      </c>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0.53</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0.53</v>
      </c>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28" sqref="D28"/>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188955.09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2303442.6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277990.57</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1298728.8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143564.74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808872.09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1283.6300000000001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201106.68</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66356.320000000007</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48346.59</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29198.75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517081.56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209641.67</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209641.67</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2381650.2799999998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277322.78000000003</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1294941.5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143560.92000000001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852999.25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1281.81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200757.28</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66356.320000000007</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6226.16</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23759.759999999998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599744.32999999996</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209641.67</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209641.67</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110747.41000000015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97.44</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97.44</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97.44</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97.44</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110649.97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3075.55</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107574.42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4</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33600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Štrigova</cp:lastModifiedBy>
  <cp:lastPrinted>2024-09-24T08:26:57Z</cp:lastPrinted>
  <dcterms:created xsi:type="dcterms:W3CDTF">2022-04-01T05:14:30Z</dcterms:created>
  <dcterms:modified xsi:type="dcterms:W3CDTF">2025-02-24T09:21:22Z</dcterms:modified>
</cp:coreProperties>
</file>