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NSA325-V2\public\ZajdenickiDokumenti\FINANCIJSKI IZVJEŠTAJI\2025\01.01.-31.03.2025\"/>
    </mc:Choice>
  </mc:AlternateContent>
  <xr:revisionPtr revIDLastSave="0" documentId="13_ncr:1_{4867C3C3-88E6-4DE0-842F-46480D66A88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F327" i="9"/>
  <c r="H326" i="9"/>
  <c r="G326" i="9"/>
  <c r="F326" i="9"/>
  <c r="H325" i="9"/>
  <c r="E325" i="9" s="1"/>
  <c r="B325" i="9" s="1"/>
  <c r="G325" i="9"/>
  <c r="F325" i="9"/>
  <c r="H324" i="9"/>
  <c r="G324" i="9"/>
  <c r="F324" i="9"/>
  <c r="E324" i="9"/>
  <c r="B324" i="9" s="1"/>
  <c r="H323" i="9"/>
  <c r="G323" i="9"/>
  <c r="E323" i="9" s="1"/>
  <c r="F323" i="9"/>
  <c r="H322" i="9"/>
  <c r="G322" i="9"/>
  <c r="F322" i="9"/>
  <c r="H321" i="9"/>
  <c r="E321" i="9" s="1"/>
  <c r="B321" i="9" s="1"/>
  <c r="G321" i="9"/>
  <c r="F321" i="9"/>
  <c r="H320" i="9"/>
  <c r="G320" i="9"/>
  <c r="E320" i="9" s="1"/>
  <c r="B320" i="9" s="1"/>
  <c r="F320" i="9"/>
  <c r="H319" i="9"/>
  <c r="G319" i="9"/>
  <c r="E319" i="9" s="1"/>
  <c r="F319" i="9"/>
  <c r="H318" i="9"/>
  <c r="G318" i="9"/>
  <c r="F318" i="9"/>
  <c r="H317" i="9"/>
  <c r="E317" i="9" s="1"/>
  <c r="B317" i="9" s="1"/>
  <c r="G317" i="9"/>
  <c r="F317" i="9"/>
  <c r="F316" i="9"/>
  <c r="F315" i="9"/>
  <c r="F314" i="9"/>
  <c r="H313" i="9"/>
  <c r="G313" i="9"/>
  <c r="F313" i="9"/>
  <c r="E313" i="9"/>
  <c r="B313" i="9" s="1"/>
  <c r="H312" i="9"/>
  <c r="G312" i="9"/>
  <c r="E312" i="9" s="1"/>
  <c r="F312" i="9"/>
  <c r="H311" i="9"/>
  <c r="G311" i="9"/>
  <c r="E311" i="9" s="1"/>
  <c r="B311" i="9" s="1"/>
  <c r="F311" i="9"/>
  <c r="F310" i="9"/>
  <c r="F309" i="9"/>
  <c r="F308" i="9"/>
  <c r="H307" i="9"/>
  <c r="G307" i="9"/>
  <c r="F307" i="9"/>
  <c r="E307" i="9"/>
  <c r="B307" i="9" s="1"/>
  <c r="F306" i="9"/>
  <c r="H305" i="9"/>
  <c r="G305" i="9"/>
  <c r="E305" i="9" s="1"/>
  <c r="F305" i="9"/>
  <c r="H304" i="9"/>
  <c r="G304" i="9"/>
  <c r="F304" i="9"/>
  <c r="H303" i="9"/>
  <c r="G303" i="9"/>
  <c r="F303" i="9"/>
  <c r="E303" i="9"/>
  <c r="B303" i="9" s="1"/>
  <c r="F302" i="9"/>
  <c r="F301" i="9"/>
  <c r="F300" i="9"/>
  <c r="F299" i="9"/>
  <c r="F297" i="9"/>
  <c r="L296" i="9"/>
  <c r="H296" i="9"/>
  <c r="F296" i="9"/>
  <c r="F295" i="9"/>
  <c r="I294" i="9"/>
  <c r="H294" i="9"/>
  <c r="E294" i="9" s="1"/>
  <c r="B294" i="9" s="1"/>
  <c r="F294" i="9"/>
  <c r="E293" i="9"/>
  <c r="M292" i="9"/>
  <c r="F292" i="9" s="1"/>
  <c r="L292" i="9"/>
  <c r="E292" i="9"/>
  <c r="B292" i="9" s="1"/>
  <c r="M291" i="9"/>
  <c r="L291" i="9"/>
  <c r="F291" i="9"/>
  <c r="E291" i="9"/>
  <c r="M290" i="9"/>
  <c r="L290" i="9"/>
  <c r="F290" i="9" s="1"/>
  <c r="B290" i="9" s="1"/>
  <c r="E290" i="9"/>
  <c r="M289" i="9"/>
  <c r="L289" i="9"/>
  <c r="F289" i="9" s="1"/>
  <c r="B289" i="9" s="1"/>
  <c r="E289" i="9"/>
  <c r="M288" i="9"/>
  <c r="F288" i="9" s="1"/>
  <c r="L288" i="9"/>
  <c r="E288" i="9"/>
  <c r="B288" i="9" s="1"/>
  <c r="M287" i="9"/>
  <c r="L287" i="9"/>
  <c r="F287" i="9"/>
  <c r="E287" i="9"/>
  <c r="M286" i="9"/>
  <c r="L286" i="9"/>
  <c r="F286" i="9"/>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c r="B278" i="9" s="1"/>
  <c r="E278" i="9"/>
  <c r="M277" i="9"/>
  <c r="L277" i="9"/>
  <c r="F277" i="9" s="1"/>
  <c r="B277" i="9" s="1"/>
  <c r="E277" i="9"/>
  <c r="M276" i="9"/>
  <c r="F276" i="9" s="1"/>
  <c r="L276" i="9"/>
  <c r="E276" i="9"/>
  <c r="B276" i="9" s="1"/>
  <c r="M275" i="9"/>
  <c r="L275" i="9"/>
  <c r="F275" i="9"/>
  <c r="E275" i="9"/>
  <c r="M274" i="9"/>
  <c r="L274" i="9"/>
  <c r="F274" i="9" s="1"/>
  <c r="B274" i="9" s="1"/>
  <c r="E274" i="9"/>
  <c r="M273" i="9"/>
  <c r="L273" i="9"/>
  <c r="F273" i="9" s="1"/>
  <c r="B273" i="9" s="1"/>
  <c r="E273" i="9"/>
  <c r="M272" i="9"/>
  <c r="F272" i="9" s="1"/>
  <c r="L272" i="9"/>
  <c r="E272" i="9"/>
  <c r="B272" i="9" s="1"/>
  <c r="M271" i="9"/>
  <c r="L271" i="9"/>
  <c r="F271" i="9"/>
  <c r="E271" i="9"/>
  <c r="M270" i="9"/>
  <c r="L270" i="9"/>
  <c r="F270" i="9"/>
  <c r="B270" i="9" s="1"/>
  <c r="E270" i="9"/>
  <c r="M269" i="9"/>
  <c r="L269" i="9"/>
  <c r="F269" i="9" s="1"/>
  <c r="B269" i="9" s="1"/>
  <c r="E269" i="9"/>
  <c r="M268" i="9"/>
  <c r="F268" i="9" s="1"/>
  <c r="L268" i="9"/>
  <c r="E268" i="9"/>
  <c r="B268" i="9" s="1"/>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c r="B262" i="9" s="1"/>
  <c r="E262" i="9"/>
  <c r="M261" i="9"/>
  <c r="L261" i="9"/>
  <c r="F261" i="9" s="1"/>
  <c r="B261" i="9" s="1"/>
  <c r="E261" i="9"/>
  <c r="M260" i="9"/>
  <c r="F260" i="9" s="1"/>
  <c r="L260" i="9"/>
  <c r="E260" i="9"/>
  <c r="B260" i="9" s="1"/>
  <c r="M259" i="9"/>
  <c r="L259" i="9"/>
  <c r="F259" i="9"/>
  <c r="E259" i="9"/>
  <c r="M258" i="9"/>
  <c r="L258" i="9"/>
  <c r="F258" i="9" s="1"/>
  <c r="B258" i="9" s="1"/>
  <c r="E258" i="9"/>
  <c r="M257" i="9"/>
  <c r="L257" i="9"/>
  <c r="F257" i="9" s="1"/>
  <c r="B257" i="9" s="1"/>
  <c r="E257" i="9"/>
  <c r="M256" i="9"/>
  <c r="F256" i="9" s="1"/>
  <c r="L256" i="9"/>
  <c r="E256" i="9"/>
  <c r="B256" i="9" s="1"/>
  <c r="M255" i="9"/>
  <c r="L255" i="9"/>
  <c r="F255" i="9"/>
  <c r="E255" i="9"/>
  <c r="M254" i="9"/>
  <c r="L254" i="9"/>
  <c r="F254" i="9"/>
  <c r="B254" i="9" s="1"/>
  <c r="E254" i="9"/>
  <c r="M253" i="9"/>
  <c r="L253" i="9"/>
  <c r="F253" i="9" s="1"/>
  <c r="B253" i="9" s="1"/>
  <c r="E253" i="9"/>
  <c r="M252" i="9"/>
  <c r="F252" i="9" s="1"/>
  <c r="L252" i="9"/>
  <c r="E252" i="9"/>
  <c r="B252" i="9" s="1"/>
  <c r="M251" i="9"/>
  <c r="L251" i="9"/>
  <c r="F251" i="9"/>
  <c r="E251" i="9"/>
  <c r="B251" i="9" s="1"/>
  <c r="M250" i="9"/>
  <c r="L250" i="9"/>
  <c r="F250" i="9" s="1"/>
  <c r="E250" i="9"/>
  <c r="M249" i="9"/>
  <c r="L249" i="9"/>
  <c r="F249" i="9" s="1"/>
  <c r="B249" i="9" s="1"/>
  <c r="E249" i="9"/>
  <c r="M248" i="9"/>
  <c r="L248" i="9"/>
  <c r="E248" i="9"/>
  <c r="M247" i="9"/>
  <c r="F247" i="9" s="1"/>
  <c r="L247" i="9"/>
  <c r="E247" i="9"/>
  <c r="B247" i="9" s="1"/>
  <c r="M246" i="9"/>
  <c r="F246" i="9" s="1"/>
  <c r="L246" i="9"/>
  <c r="E246" i="9"/>
  <c r="M245" i="9"/>
  <c r="L245" i="9"/>
  <c r="F245" i="9"/>
  <c r="B245" i="9" s="1"/>
  <c r="E245" i="9"/>
  <c r="M244" i="9"/>
  <c r="L244" i="9"/>
  <c r="E244" i="9"/>
  <c r="M243" i="9"/>
  <c r="F243" i="9" s="1"/>
  <c r="B243" i="9" s="1"/>
  <c r="L243" i="9"/>
  <c r="E243" i="9"/>
  <c r="M242" i="9"/>
  <c r="L242" i="9"/>
  <c r="F242" i="9" s="1"/>
  <c r="E242" i="9"/>
  <c r="M241" i="9"/>
  <c r="L241" i="9"/>
  <c r="E241" i="9"/>
  <c r="M240" i="9"/>
  <c r="L240" i="9"/>
  <c r="E240" i="9"/>
  <c r="M239" i="9"/>
  <c r="F239" i="9" s="1"/>
  <c r="B239" i="9" s="1"/>
  <c r="L239" i="9"/>
  <c r="E239" i="9"/>
  <c r="M238" i="9"/>
  <c r="F238" i="9" s="1"/>
  <c r="L238" i="9"/>
  <c r="E238" i="9"/>
  <c r="M237" i="9"/>
  <c r="F237" i="9" s="1"/>
  <c r="B237" i="9" s="1"/>
  <c r="L237" i="9"/>
  <c r="E237" i="9"/>
  <c r="M236" i="9"/>
  <c r="L236" i="9"/>
  <c r="F236" i="9" s="1"/>
  <c r="E236" i="9"/>
  <c r="M235" i="9"/>
  <c r="L235" i="9"/>
  <c r="F235" i="9"/>
  <c r="B235" i="9" s="1"/>
  <c r="E235" i="9"/>
  <c r="M234" i="9"/>
  <c r="L234" i="9"/>
  <c r="F234" i="9" s="1"/>
  <c r="E234" i="9"/>
  <c r="M233" i="9"/>
  <c r="L233" i="9"/>
  <c r="E233" i="9"/>
  <c r="M232" i="9"/>
  <c r="L232" i="9"/>
  <c r="E232" i="9"/>
  <c r="M231" i="9"/>
  <c r="F231" i="9" s="1"/>
  <c r="L231" i="9"/>
  <c r="E231" i="9"/>
  <c r="B231" i="9" s="1"/>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G171" i="9"/>
  <c r="F171" i="9"/>
  <c r="E171" i="9"/>
  <c r="B171" i="9" s="1"/>
  <c r="H170" i="9"/>
  <c r="G170" i="9"/>
  <c r="F170" i="9"/>
  <c r="E170" i="9"/>
  <c r="H169" i="9"/>
  <c r="G169" i="9"/>
  <c r="E169" i="9" s="1"/>
  <c r="F169" i="9"/>
  <c r="H168" i="9"/>
  <c r="G168" i="9"/>
  <c r="E168" i="9" s="1"/>
  <c r="F168" i="9"/>
  <c r="B168" i="9"/>
  <c r="H167" i="9"/>
  <c r="G167" i="9"/>
  <c r="F167" i="9"/>
  <c r="E167" i="9"/>
  <c r="B167" i="9" s="1"/>
  <c r="H166" i="9"/>
  <c r="G166" i="9"/>
  <c r="F166" i="9"/>
  <c r="E166" i="9"/>
  <c r="H165" i="9"/>
  <c r="G165" i="9"/>
  <c r="E165" i="9" s="1"/>
  <c r="F165" i="9"/>
  <c r="H164" i="9"/>
  <c r="G164" i="9"/>
  <c r="E164" i="9" s="1"/>
  <c r="F164" i="9"/>
  <c r="B164" i="9"/>
  <c r="H163" i="9"/>
  <c r="G163" i="9"/>
  <c r="F163" i="9"/>
  <c r="E163" i="9"/>
  <c r="B163" i="9" s="1"/>
  <c r="H162" i="9"/>
  <c r="G162" i="9"/>
  <c r="F162" i="9"/>
  <c r="E162" i="9"/>
  <c r="H161" i="9"/>
  <c r="G161" i="9"/>
  <c r="E161" i="9" s="1"/>
  <c r="B161" i="9" s="1"/>
  <c r="F161" i="9"/>
  <c r="H160" i="9"/>
  <c r="G160" i="9"/>
  <c r="E160" i="9" s="1"/>
  <c r="F160" i="9"/>
  <c r="B160" i="9"/>
  <c r="H159" i="9"/>
  <c r="G159" i="9"/>
  <c r="F159" i="9"/>
  <c r="E159" i="9"/>
  <c r="B159" i="9" s="1"/>
  <c r="H158" i="9"/>
  <c r="G158" i="9"/>
  <c r="F158" i="9"/>
  <c r="E158" i="9"/>
  <c r="H157" i="9"/>
  <c r="G157" i="9"/>
  <c r="F157" i="9"/>
  <c r="F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F150" i="9"/>
  <c r="E150" i="9"/>
  <c r="H149" i="9"/>
  <c r="G149" i="9"/>
  <c r="E149" i="9" s="1"/>
  <c r="F149" i="9"/>
  <c r="H148" i="9"/>
  <c r="G148" i="9"/>
  <c r="E148" i="9" s="1"/>
  <c r="F148" i="9"/>
  <c r="B148" i="9"/>
  <c r="H147" i="9"/>
  <c r="G147" i="9"/>
  <c r="F147" i="9"/>
  <c r="E147" i="9"/>
  <c r="B147" i="9" s="1"/>
  <c r="H146" i="9"/>
  <c r="G146" i="9"/>
  <c r="F146" i="9"/>
  <c r="E146" i="9"/>
  <c r="H145" i="9"/>
  <c r="G145" i="9"/>
  <c r="E145" i="9" s="1"/>
  <c r="F145" i="9"/>
  <c r="H144" i="9"/>
  <c r="G144" i="9"/>
  <c r="E144" i="9" s="1"/>
  <c r="F144" i="9"/>
  <c r="B144" i="9"/>
  <c r="H143" i="9"/>
  <c r="G143" i="9"/>
  <c r="F143" i="9"/>
  <c r="E143" i="9"/>
  <c r="B143" i="9" s="1"/>
  <c r="H142" i="9"/>
  <c r="G142" i="9"/>
  <c r="F142" i="9"/>
  <c r="E142" i="9"/>
  <c r="H141" i="9"/>
  <c r="G141" i="9"/>
  <c r="E141" i="9" s="1"/>
  <c r="F141" i="9"/>
  <c r="H140" i="9"/>
  <c r="G140" i="9"/>
  <c r="E140" i="9" s="1"/>
  <c r="F140" i="9"/>
  <c r="B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H133" i="9"/>
  <c r="G133" i="9"/>
  <c r="E133" i="9" s="1"/>
  <c r="F133" i="9"/>
  <c r="H132" i="9"/>
  <c r="G132" i="9"/>
  <c r="F132" i="9"/>
  <c r="H131" i="9"/>
  <c r="G131" i="9"/>
  <c r="F131" i="9"/>
  <c r="E131" i="9"/>
  <c r="B131" i="9" s="1"/>
  <c r="H130" i="9"/>
  <c r="G130" i="9"/>
  <c r="F130" i="9"/>
  <c r="E130" i="9"/>
  <c r="H129" i="9"/>
  <c r="G129" i="9"/>
  <c r="E129" i="9" s="1"/>
  <c r="F129" i="9"/>
  <c r="H128" i="9"/>
  <c r="G128" i="9"/>
  <c r="F128" i="9"/>
  <c r="H127" i="9"/>
  <c r="G127" i="9"/>
  <c r="F127" i="9"/>
  <c r="E127" i="9"/>
  <c r="B127" i="9" s="1"/>
  <c r="H126" i="9"/>
  <c r="G126" i="9"/>
  <c r="F126" i="9"/>
  <c r="E126" i="9"/>
  <c r="H125" i="9"/>
  <c r="G125" i="9"/>
  <c r="E125" i="9" s="1"/>
  <c r="F125" i="9"/>
  <c r="H124" i="9"/>
  <c r="G124" i="9"/>
  <c r="F124" i="9"/>
  <c r="H123" i="9"/>
  <c r="G123" i="9"/>
  <c r="F123" i="9"/>
  <c r="E123" i="9"/>
  <c r="B123" i="9" s="1"/>
  <c r="H122" i="9"/>
  <c r="G122" i="9"/>
  <c r="F122" i="9"/>
  <c r="E122" i="9"/>
  <c r="H121" i="9"/>
  <c r="G121" i="9"/>
  <c r="E121" i="9" s="1"/>
  <c r="B121" i="9" s="1"/>
  <c r="F121" i="9"/>
  <c r="H120" i="9"/>
  <c r="G120" i="9"/>
  <c r="F120" i="9"/>
  <c r="H119" i="9"/>
  <c r="G119" i="9"/>
  <c r="F119" i="9"/>
  <c r="E119" i="9"/>
  <c r="B119" i="9" s="1"/>
  <c r="H118" i="9"/>
  <c r="G118" i="9"/>
  <c r="F118" i="9"/>
  <c r="E118" i="9"/>
  <c r="H117" i="9"/>
  <c r="G117" i="9"/>
  <c r="E117" i="9" s="1"/>
  <c r="F117" i="9"/>
  <c r="H116" i="9"/>
  <c r="G116" i="9"/>
  <c r="F116" i="9"/>
  <c r="H115" i="9"/>
  <c r="G115" i="9"/>
  <c r="F115" i="9"/>
  <c r="E115" i="9"/>
  <c r="B115" i="9" s="1"/>
  <c r="H114" i="9"/>
  <c r="G114" i="9"/>
  <c r="F114" i="9"/>
  <c r="E114" i="9"/>
  <c r="H113" i="9"/>
  <c r="G113" i="9"/>
  <c r="E113" i="9" s="1"/>
  <c r="F113" i="9"/>
  <c r="H112" i="9"/>
  <c r="G112" i="9"/>
  <c r="F112" i="9"/>
  <c r="H111" i="9"/>
  <c r="G111" i="9"/>
  <c r="F111" i="9"/>
  <c r="E111" i="9"/>
  <c r="B111" i="9" s="1"/>
  <c r="H110" i="9"/>
  <c r="G110" i="9"/>
  <c r="F110" i="9"/>
  <c r="E110" i="9"/>
  <c r="H109" i="9"/>
  <c r="G109" i="9"/>
  <c r="E109" i="9" s="1"/>
  <c r="F109" i="9"/>
  <c r="H108" i="9"/>
  <c r="G108" i="9"/>
  <c r="F108" i="9"/>
  <c r="H107" i="9"/>
  <c r="G107" i="9"/>
  <c r="F107" i="9"/>
  <c r="E107" i="9"/>
  <c r="B107" i="9" s="1"/>
  <c r="H106" i="9"/>
  <c r="G106" i="9"/>
  <c r="F106" i="9"/>
  <c r="E106" i="9"/>
  <c r="H105" i="9"/>
  <c r="G105" i="9"/>
  <c r="E105" i="9" s="1"/>
  <c r="B105" i="9" s="1"/>
  <c r="F105" i="9"/>
  <c r="H104" i="9"/>
  <c r="G104" i="9"/>
  <c r="F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H93" i="9"/>
  <c r="G93" i="9"/>
  <c r="E93" i="9" s="1"/>
  <c r="F93" i="9"/>
  <c r="H92" i="9"/>
  <c r="G92" i="9"/>
  <c r="F92" i="9"/>
  <c r="H91" i="9"/>
  <c r="G91" i="9"/>
  <c r="F91" i="9"/>
  <c r="E91" i="9"/>
  <c r="B91" i="9" s="1"/>
  <c r="H90" i="9"/>
  <c r="G90" i="9"/>
  <c r="F90" i="9"/>
  <c r="E90" i="9"/>
  <c r="H89" i="9"/>
  <c r="G89" i="9"/>
  <c r="E89" i="9" s="1"/>
  <c r="B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F81" i="9"/>
  <c r="H80" i="9"/>
  <c r="G80" i="9"/>
  <c r="F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B73" i="9" s="1"/>
  <c r="F73" i="9"/>
  <c r="H72" i="9"/>
  <c r="G72" i="9"/>
  <c r="F72" i="9"/>
  <c r="H71" i="9"/>
  <c r="G71" i="9"/>
  <c r="F71" i="9"/>
  <c r="E71" i="9"/>
  <c r="B71" i="9" s="1"/>
  <c r="H70" i="9"/>
  <c r="G70" i="9"/>
  <c r="F70" i="9"/>
  <c r="E70" i="9"/>
  <c r="H69" i="9"/>
  <c r="G69" i="9"/>
  <c r="E69" i="9" s="1"/>
  <c r="F69" i="9"/>
  <c r="H68" i="9"/>
  <c r="G68" i="9"/>
  <c r="F68" i="9"/>
  <c r="H67" i="9"/>
  <c r="E67" i="9" s="1"/>
  <c r="B67" i="9" s="1"/>
  <c r="G67" i="9"/>
  <c r="F67" i="9"/>
  <c r="H66" i="9"/>
  <c r="G66" i="9"/>
  <c r="F66" i="9"/>
  <c r="E66" i="9"/>
  <c r="B66" i="9" s="1"/>
  <c r="H65" i="9"/>
  <c r="G65" i="9"/>
  <c r="E65" i="9" s="1"/>
  <c r="B65" i="9" s="1"/>
  <c r="F65" i="9"/>
  <c r="H64" i="9"/>
  <c r="G64" i="9"/>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E57" i="9" s="1"/>
  <c r="B57" i="9" s="1"/>
  <c r="G57" i="9"/>
  <c r="F57" i="9"/>
  <c r="H56" i="9"/>
  <c r="G56" i="9"/>
  <c r="F56" i="9"/>
  <c r="H55" i="9"/>
  <c r="G55" i="9"/>
  <c r="E55" i="9" s="1"/>
  <c r="B55" i="9" s="1"/>
  <c r="F55" i="9"/>
  <c r="H54" i="9"/>
  <c r="E54" i="9" s="1"/>
  <c r="B54" i="9" s="1"/>
  <c r="G54" i="9"/>
  <c r="F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F28" i="9"/>
  <c r="H27" i="9"/>
  <c r="G27" i="9"/>
  <c r="E27" i="9" s="1"/>
  <c r="B27" i="9" s="1"/>
  <c r="F27" i="9"/>
  <c r="H26" i="9"/>
  <c r="E26" i="9" s="1"/>
  <c r="B26" i="9" s="1"/>
  <c r="G26" i="9"/>
  <c r="F26" i="9"/>
  <c r="H25" i="9"/>
  <c r="G25" i="9"/>
  <c r="F25" i="9"/>
  <c r="E25" i="9"/>
  <c r="B25" i="9" s="1"/>
  <c r="F24" i="9"/>
  <c r="F4" i="9"/>
  <c r="O3" i="9"/>
  <c r="G296" i="9" s="1"/>
  <c r="E296" i="9" s="1"/>
  <c r="I3" i="9"/>
  <c r="H3" i="9"/>
  <c r="G3" i="9"/>
  <c r="D104" i="8"/>
  <c r="I40" i="3" s="1"/>
  <c r="D97" i="8"/>
  <c r="D92" i="8"/>
  <c r="D87" i="8"/>
  <c r="D82" i="8"/>
  <c r="D77" i="8"/>
  <c r="D72" i="8"/>
  <c r="D67" i="8"/>
  <c r="D62" i="8"/>
  <c r="D57" i="8"/>
  <c r="C1634" i="1" s="1"/>
  <c r="H1634" i="1" s="1"/>
  <c r="D52" i="8"/>
  <c r="D46" i="8"/>
  <c r="D37" i="8"/>
  <c r="D27" i="8"/>
  <c r="C1604" i="1" s="1"/>
  <c r="D18" i="8"/>
  <c r="D8" i="8"/>
  <c r="D6" i="8" s="1"/>
  <c r="E44" i="7"/>
  <c r="D44" i="7"/>
  <c r="E39" i="7"/>
  <c r="E38" i="7" s="1"/>
  <c r="D39" i="7"/>
  <c r="D38" i="7" s="1"/>
  <c r="H34" i="3" s="1"/>
  <c r="E30" i="7"/>
  <c r="D30" i="7"/>
  <c r="E23" i="7"/>
  <c r="D23" i="7"/>
  <c r="E22" i="7"/>
  <c r="D22" i="7"/>
  <c r="E14" i="7"/>
  <c r="D14" i="7"/>
  <c r="E7" i="7"/>
  <c r="E6" i="7" s="1"/>
  <c r="D7" i="7"/>
  <c r="D6" i="7" s="1"/>
  <c r="E5" i="7"/>
  <c r="D5"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I24" i="3"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29" i="1" s="1"/>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E428" i="4"/>
  <c r="D423" i="1" s="1"/>
  <c r="D428" i="4"/>
  <c r="E427" i="4"/>
  <c r="D427" i="4"/>
  <c r="D648" i="4" s="1"/>
  <c r="E426" i="4"/>
  <c r="D421" i="1" s="1"/>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E309" i="4" s="1"/>
  <c r="D304" i="1"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F225" i="4" s="1"/>
  <c r="D225" i="4"/>
  <c r="F224" i="4"/>
  <c r="F223" i="4"/>
  <c r="F222" i="4"/>
  <c r="E222" i="4"/>
  <c r="D222" i="4"/>
  <c r="E221" i="4"/>
  <c r="F221" i="4" s="1"/>
  <c r="D221" i="4"/>
  <c r="F220" i="4"/>
  <c r="F219" i="4"/>
  <c r="F218" i="4"/>
  <c r="F217" i="4"/>
  <c r="E216" i="4"/>
  <c r="D212" i="1" s="1"/>
  <c r="D216" i="4"/>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1" i="1"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F126" i="4" s="1"/>
  <c r="E125" i="4"/>
  <c r="D121" i="1" s="1"/>
  <c r="F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I34" i="3"/>
  <c r="G34" i="3"/>
  <c r="B34" i="3"/>
  <c r="I33" i="3"/>
  <c r="H33" i="3"/>
  <c r="G33" i="3"/>
  <c r="B33" i="3"/>
  <c r="I32"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G1685" i="1"/>
  <c r="C1685" i="1"/>
  <c r="H1685" i="1" s="1"/>
  <c r="C1684" i="1"/>
  <c r="H1683" i="1"/>
  <c r="G1683" i="1"/>
  <c r="C1683" i="1"/>
  <c r="C1682" i="1"/>
  <c r="G1682" i="1" s="1"/>
  <c r="C1681" i="1"/>
  <c r="H1681" i="1" s="1"/>
  <c r="H1680" i="1"/>
  <c r="C1680" i="1"/>
  <c r="G1680" i="1" s="1"/>
  <c r="H1679" i="1"/>
  <c r="G1679" i="1"/>
  <c r="C1679" i="1"/>
  <c r="C1678" i="1"/>
  <c r="G1678" i="1" s="1"/>
  <c r="G1677" i="1"/>
  <c r="C1677" i="1"/>
  <c r="H1677" i="1" s="1"/>
  <c r="C1676" i="1"/>
  <c r="G1676" i="1" s="1"/>
  <c r="H1675" i="1"/>
  <c r="G1675" i="1"/>
  <c r="C1675" i="1"/>
  <c r="C1674" i="1"/>
  <c r="G1674" i="1" s="1"/>
  <c r="G1673" i="1"/>
  <c r="C1673" i="1"/>
  <c r="H1673" i="1" s="1"/>
  <c r="C1672" i="1"/>
  <c r="G1672" i="1" s="1"/>
  <c r="H1671" i="1"/>
  <c r="G1671" i="1"/>
  <c r="C1671" i="1"/>
  <c r="C1670" i="1"/>
  <c r="H1670" i="1" s="1"/>
  <c r="C1669" i="1"/>
  <c r="H1669" i="1" s="1"/>
  <c r="H1668" i="1"/>
  <c r="C1668" i="1"/>
  <c r="G1668" i="1" s="1"/>
  <c r="H1667" i="1"/>
  <c r="G1667" i="1"/>
  <c r="C1667" i="1"/>
  <c r="C1666" i="1"/>
  <c r="H1666" i="1" s="1"/>
  <c r="G1665" i="1"/>
  <c r="C1665" i="1"/>
  <c r="H1665" i="1" s="1"/>
  <c r="C1664" i="1"/>
  <c r="G1664" i="1" s="1"/>
  <c r="H1663" i="1"/>
  <c r="G1663" i="1"/>
  <c r="C1663" i="1"/>
  <c r="H1662" i="1"/>
  <c r="G1662" i="1"/>
  <c r="C1662" i="1"/>
  <c r="C1661" i="1"/>
  <c r="H1661" i="1" s="1"/>
  <c r="H1660" i="1"/>
  <c r="C1660" i="1"/>
  <c r="G1660" i="1" s="1"/>
  <c r="H1659" i="1"/>
  <c r="G1659" i="1"/>
  <c r="C1659" i="1"/>
  <c r="C1658" i="1"/>
  <c r="H1658" i="1" s="1"/>
  <c r="G1657" i="1"/>
  <c r="C1657" i="1"/>
  <c r="H1657" i="1" s="1"/>
  <c r="C1656" i="1"/>
  <c r="G1656" i="1" s="1"/>
  <c r="H1655" i="1"/>
  <c r="G1655" i="1"/>
  <c r="C1655" i="1"/>
  <c r="H1654" i="1"/>
  <c r="G1654" i="1"/>
  <c r="C1654" i="1"/>
  <c r="C1653" i="1"/>
  <c r="H1653" i="1" s="1"/>
  <c r="H1652" i="1"/>
  <c r="C1652" i="1"/>
  <c r="G1652" i="1" s="1"/>
  <c r="H1651" i="1"/>
  <c r="G1651" i="1"/>
  <c r="C1651" i="1"/>
  <c r="C1650" i="1"/>
  <c r="H1650" i="1" s="1"/>
  <c r="G1649" i="1"/>
  <c r="C1649" i="1"/>
  <c r="H1649" i="1" s="1"/>
  <c r="C1648" i="1"/>
  <c r="G1648" i="1" s="1"/>
  <c r="H1647" i="1"/>
  <c r="G1647" i="1"/>
  <c r="C1647" i="1"/>
  <c r="H1646" i="1"/>
  <c r="G1646" i="1"/>
  <c r="C1646" i="1"/>
  <c r="C1645" i="1"/>
  <c r="H1645" i="1" s="1"/>
  <c r="H1644" i="1"/>
  <c r="C1644" i="1"/>
  <c r="G1644" i="1" s="1"/>
  <c r="H1643" i="1"/>
  <c r="G1643" i="1"/>
  <c r="C1643" i="1"/>
  <c r="C1642" i="1"/>
  <c r="H1642" i="1" s="1"/>
  <c r="G1641" i="1"/>
  <c r="C1641" i="1"/>
  <c r="H1641" i="1" s="1"/>
  <c r="C1640" i="1"/>
  <c r="G1640" i="1" s="1"/>
  <c r="H1639" i="1"/>
  <c r="G1639" i="1"/>
  <c r="C1639" i="1"/>
  <c r="H1638" i="1"/>
  <c r="G1638" i="1"/>
  <c r="C1638" i="1"/>
  <c r="C1637" i="1"/>
  <c r="H1637" i="1" s="1"/>
  <c r="H1636" i="1"/>
  <c r="C1636" i="1"/>
  <c r="G1636" i="1" s="1"/>
  <c r="H1635" i="1"/>
  <c r="C1635" i="1"/>
  <c r="G1635" i="1" s="1"/>
  <c r="G1633" i="1"/>
  <c r="C1633" i="1"/>
  <c r="H1633" i="1" s="1"/>
  <c r="C1632" i="1"/>
  <c r="G1632" i="1" s="1"/>
  <c r="H1631" i="1"/>
  <c r="G1631" i="1"/>
  <c r="C1631" i="1"/>
  <c r="H1630" i="1"/>
  <c r="G1630" i="1"/>
  <c r="C1630" i="1"/>
  <c r="C1629" i="1"/>
  <c r="H1629" i="1" s="1"/>
  <c r="H1627" i="1"/>
  <c r="G1627" i="1"/>
  <c r="C1627" i="1"/>
  <c r="C1626" i="1"/>
  <c r="H1626" i="1" s="1"/>
  <c r="G1625" i="1"/>
  <c r="C1625" i="1"/>
  <c r="H1625" i="1" s="1"/>
  <c r="C1624" i="1"/>
  <c r="G1624" i="1" s="1"/>
  <c r="H1623" i="1"/>
  <c r="G1623" i="1"/>
  <c r="C1623" i="1"/>
  <c r="C1620" i="1"/>
  <c r="G1620" i="1" s="1"/>
  <c r="H1619" i="1"/>
  <c r="G1619" i="1"/>
  <c r="C1619" i="1"/>
  <c r="C1618" i="1"/>
  <c r="H1618" i="1" s="1"/>
  <c r="G1617" i="1"/>
  <c r="C1617" i="1"/>
  <c r="H1617" i="1" s="1"/>
  <c r="C1616" i="1"/>
  <c r="G1616" i="1" s="1"/>
  <c r="H1615" i="1"/>
  <c r="G1615" i="1"/>
  <c r="C1615" i="1"/>
  <c r="C1614" i="1"/>
  <c r="H1614" i="1" s="1"/>
  <c r="C1613" i="1"/>
  <c r="H1613" i="1" s="1"/>
  <c r="C1612" i="1"/>
  <c r="G1612" i="1" s="1"/>
  <c r="H1611" i="1"/>
  <c r="C1611" i="1"/>
  <c r="G1611" i="1" s="1"/>
  <c r="C1610" i="1"/>
  <c r="H1610" i="1" s="1"/>
  <c r="G1609" i="1"/>
  <c r="C1609" i="1"/>
  <c r="H1609" i="1" s="1"/>
  <c r="C1608" i="1"/>
  <c r="G1608" i="1" s="1"/>
  <c r="G1607" i="1"/>
  <c r="C1607" i="1"/>
  <c r="H1607" i="1" s="1"/>
  <c r="C1606" i="1"/>
  <c r="H1606" i="1" s="1"/>
  <c r="C1605" i="1"/>
  <c r="H1605" i="1" s="1"/>
  <c r="H1603" i="1"/>
  <c r="C1603" i="1"/>
  <c r="G1603" i="1" s="1"/>
  <c r="C1601" i="1"/>
  <c r="H1601" i="1" s="1"/>
  <c r="C1600" i="1"/>
  <c r="G1600" i="1" s="1"/>
  <c r="C1599" i="1"/>
  <c r="H1599" i="1" s="1"/>
  <c r="H1598" i="1"/>
  <c r="G1598" i="1"/>
  <c r="C1598" i="1"/>
  <c r="C1597" i="1"/>
  <c r="H1597" i="1" s="1"/>
  <c r="H1596" i="1"/>
  <c r="C1596" i="1"/>
  <c r="G1596" i="1" s="1"/>
  <c r="H1595" i="1"/>
  <c r="G1595" i="1"/>
  <c r="C1595" i="1"/>
  <c r="C1594" i="1"/>
  <c r="H1594" i="1" s="1"/>
  <c r="C1593" i="1"/>
  <c r="H1593" i="1" s="1"/>
  <c r="C1592" i="1"/>
  <c r="G1592" i="1" s="1"/>
  <c r="C1591" i="1"/>
  <c r="H1591" i="1" s="1"/>
  <c r="C1590" i="1"/>
  <c r="H1590" i="1" s="1"/>
  <c r="C1589" i="1"/>
  <c r="H1589" i="1" s="1"/>
  <c r="C1588" i="1"/>
  <c r="G1588" i="1" s="1"/>
  <c r="H1587" i="1"/>
  <c r="C1587" i="1"/>
  <c r="G1587" i="1" s="1"/>
  <c r="C1586" i="1"/>
  <c r="H1586" i="1" s="1"/>
  <c r="C1585" i="1"/>
  <c r="H1585" i="1" s="1"/>
  <c r="C1584" i="1"/>
  <c r="G1584" i="1" s="1"/>
  <c r="C1582" i="1"/>
  <c r="G1581" i="1"/>
  <c r="D1581" i="1"/>
  <c r="C1581" i="1"/>
  <c r="J1581" i="1" s="1"/>
  <c r="G1580" i="1"/>
  <c r="D1580" i="1"/>
  <c r="C1580" i="1"/>
  <c r="H1579" i="1"/>
  <c r="D1579" i="1"/>
  <c r="C1579" i="1"/>
  <c r="J1579" i="1" s="1"/>
  <c r="J1578" i="1"/>
  <c r="D1578" i="1"/>
  <c r="C1578" i="1"/>
  <c r="D1577" i="1"/>
  <c r="C1577" i="1"/>
  <c r="H1577" i="1" s="1"/>
  <c r="D1576" i="1"/>
  <c r="C1576" i="1"/>
  <c r="D1575" i="1"/>
  <c r="G1575" i="1" s="1"/>
  <c r="C1575" i="1"/>
  <c r="H1574" i="1"/>
  <c r="G1574" i="1"/>
  <c r="I1574" i="1" s="1"/>
  <c r="D1574" i="1"/>
  <c r="C1574" i="1"/>
  <c r="J1574" i="1" s="1"/>
  <c r="D1573" i="1"/>
  <c r="C1573" i="1"/>
  <c r="H1573" i="1" s="1"/>
  <c r="G1572" i="1"/>
  <c r="D1572" i="1"/>
  <c r="C1572" i="1"/>
  <c r="D1571" i="1"/>
  <c r="G1571" i="1" s="1"/>
  <c r="C1571" i="1"/>
  <c r="H1570" i="1"/>
  <c r="G1570" i="1"/>
  <c r="I1570" i="1" s="1"/>
  <c r="D1570" i="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H1563" i="1"/>
  <c r="G1563" i="1"/>
  <c r="D1563" i="1"/>
  <c r="C1563" i="1"/>
  <c r="D1562" i="1"/>
  <c r="C1562" i="1"/>
  <c r="H1561" i="1"/>
  <c r="G1561" i="1"/>
  <c r="I1561" i="1" s="1"/>
  <c r="D1561" i="1"/>
  <c r="J1561" i="1" s="1"/>
  <c r="C1561" i="1"/>
  <c r="D1560" i="1"/>
  <c r="C1560" i="1"/>
  <c r="H1559" i="1"/>
  <c r="G1559" i="1"/>
  <c r="I1559" i="1" s="1"/>
  <c r="D1559" i="1"/>
  <c r="J1559" i="1" s="1"/>
  <c r="C1559" i="1"/>
  <c r="D1558" i="1"/>
  <c r="C1558" i="1"/>
  <c r="H1557" i="1"/>
  <c r="G1557" i="1"/>
  <c r="I1557" i="1" s="1"/>
  <c r="D1557" i="1"/>
  <c r="J1557" i="1" s="1"/>
  <c r="C1557" i="1"/>
  <c r="H1556" i="1"/>
  <c r="G1556" i="1"/>
  <c r="D1556" i="1"/>
  <c r="C1556" i="1"/>
  <c r="H1555" i="1"/>
  <c r="G1555" i="1"/>
  <c r="D1555" i="1"/>
  <c r="C1555" i="1"/>
  <c r="D1554" i="1"/>
  <c r="C1554" i="1"/>
  <c r="H1553" i="1"/>
  <c r="G1553" i="1"/>
  <c r="I1553" i="1" s="1"/>
  <c r="D1553" i="1"/>
  <c r="J1553" i="1" s="1"/>
  <c r="C1553" i="1"/>
  <c r="D1552" i="1"/>
  <c r="C1552" i="1"/>
  <c r="H1551" i="1"/>
  <c r="G1551" i="1"/>
  <c r="I1551" i="1" s="1"/>
  <c r="D1551" i="1"/>
  <c r="J1551" i="1" s="1"/>
  <c r="C1551" i="1"/>
  <c r="D1550" i="1"/>
  <c r="C1550" i="1"/>
  <c r="H1549" i="1"/>
  <c r="G1549" i="1"/>
  <c r="I1549" i="1" s="1"/>
  <c r="D1549" i="1"/>
  <c r="J1549" i="1" s="1"/>
  <c r="C1549" i="1"/>
  <c r="D1548" i="1"/>
  <c r="C1548" i="1"/>
  <c r="D1547" i="1"/>
  <c r="G1547" i="1" s="1"/>
  <c r="C1547" i="1"/>
  <c r="J1547" i="1" s="1"/>
  <c r="H1546" i="1"/>
  <c r="D1546" i="1"/>
  <c r="C1546" i="1"/>
  <c r="G1546" i="1" s="1"/>
  <c r="I1546" i="1" s="1"/>
  <c r="J1545" i="1"/>
  <c r="D1545" i="1"/>
  <c r="G1545" i="1" s="1"/>
  <c r="C1545" i="1"/>
  <c r="H1544" i="1"/>
  <c r="D1544" i="1"/>
  <c r="C1544" i="1"/>
  <c r="G1544" i="1" s="1"/>
  <c r="D1543" i="1"/>
  <c r="G1543" i="1" s="1"/>
  <c r="C1543" i="1"/>
  <c r="H1543" i="1" s="1"/>
  <c r="H1542" i="1"/>
  <c r="D1542" i="1"/>
  <c r="C1542" i="1"/>
  <c r="G1542" i="1" s="1"/>
  <c r="I1542" i="1" s="1"/>
  <c r="J1541" i="1"/>
  <c r="D1541" i="1"/>
  <c r="G1541" i="1" s="1"/>
  <c r="C1541" i="1"/>
  <c r="D1540" i="1"/>
  <c r="G1540" i="1" s="1"/>
  <c r="C1540" i="1"/>
  <c r="H1540" i="1" s="1"/>
  <c r="D1539" i="1"/>
  <c r="G1539" i="1" s="1"/>
  <c r="C1539" i="1"/>
  <c r="D1538" i="1"/>
  <c r="G1538" i="1" s="1"/>
  <c r="C1538" i="1"/>
  <c r="H1538" i="1" s="1"/>
  <c r="D1536" i="1"/>
  <c r="G1536" i="1" s="1"/>
  <c r="C1536" i="1"/>
  <c r="H1536" i="1" s="1"/>
  <c r="D1535" i="1"/>
  <c r="G1535" i="1" s="1"/>
  <c r="C1535" i="1"/>
  <c r="D1534" i="1"/>
  <c r="G1534" i="1" s="1"/>
  <c r="C1534" i="1"/>
  <c r="H1534" i="1" s="1"/>
  <c r="D1533" i="1"/>
  <c r="G1533" i="1" s="1"/>
  <c r="C1533" i="1"/>
  <c r="D1532" i="1"/>
  <c r="G1532" i="1" s="1"/>
  <c r="C1532" i="1"/>
  <c r="H1532" i="1" s="1"/>
  <c r="D1531" i="1"/>
  <c r="G1531" i="1" s="1"/>
  <c r="C1531" i="1"/>
  <c r="D1530" i="1"/>
  <c r="G1530" i="1" s="1"/>
  <c r="C1530" i="1"/>
  <c r="H1530" i="1" s="1"/>
  <c r="D1529" i="1"/>
  <c r="G1529" i="1" s="1"/>
  <c r="C1529" i="1"/>
  <c r="D1528" i="1"/>
  <c r="G1528" i="1" s="1"/>
  <c r="C1528" i="1"/>
  <c r="H1528" i="1" s="1"/>
  <c r="D1527" i="1"/>
  <c r="G1527" i="1" s="1"/>
  <c r="C1527" i="1"/>
  <c r="D1526" i="1"/>
  <c r="G1526" i="1" s="1"/>
  <c r="C1526" i="1"/>
  <c r="H1526" i="1" s="1"/>
  <c r="D1525" i="1"/>
  <c r="D1524" i="1"/>
  <c r="G1524" i="1" s="1"/>
  <c r="C1524" i="1"/>
  <c r="D1523" i="1"/>
  <c r="G1523" i="1" s="1"/>
  <c r="C1523" i="1"/>
  <c r="H1523" i="1" s="1"/>
  <c r="D1522" i="1"/>
  <c r="G1522" i="1" s="1"/>
  <c r="C1522" i="1"/>
  <c r="D1521" i="1"/>
  <c r="G1521" i="1" s="1"/>
  <c r="C1521" i="1"/>
  <c r="H1521" i="1" s="1"/>
  <c r="D1520" i="1"/>
  <c r="G1520" i="1" s="1"/>
  <c r="C1520" i="1"/>
  <c r="D1519" i="1"/>
  <c r="G1519" i="1" s="1"/>
  <c r="C1519" i="1"/>
  <c r="H1519" i="1" s="1"/>
  <c r="D1518" i="1"/>
  <c r="G1518" i="1" s="1"/>
  <c r="C1518" i="1"/>
  <c r="D1517" i="1"/>
  <c r="G1517" i="1" s="1"/>
  <c r="C1517" i="1"/>
  <c r="H1517" i="1" s="1"/>
  <c r="D1516" i="1"/>
  <c r="G1516" i="1" s="1"/>
  <c r="C1516" i="1"/>
  <c r="D1515" i="1"/>
  <c r="G1515" i="1" s="1"/>
  <c r="C1515" i="1"/>
  <c r="H1515" i="1" s="1"/>
  <c r="D1514" i="1"/>
  <c r="G1514" i="1" s="1"/>
  <c r="C1514" i="1"/>
  <c r="D1513" i="1"/>
  <c r="G1513" i="1" s="1"/>
  <c r="C1513" i="1"/>
  <c r="H1513" i="1" s="1"/>
  <c r="D1512" i="1"/>
  <c r="G1512" i="1" s="1"/>
  <c r="C1512" i="1"/>
  <c r="D1511" i="1"/>
  <c r="D1510" i="1"/>
  <c r="D1509" i="1"/>
  <c r="G1509" i="1" s="1"/>
  <c r="C1509" i="1"/>
  <c r="D1508" i="1"/>
  <c r="G1508" i="1" s="1"/>
  <c r="C1508" i="1"/>
  <c r="H1508" i="1" s="1"/>
  <c r="D1507" i="1"/>
  <c r="G1507" i="1" s="1"/>
  <c r="C1507" i="1"/>
  <c r="D1506" i="1"/>
  <c r="G1506" i="1" s="1"/>
  <c r="C1506" i="1"/>
  <c r="H1506" i="1" s="1"/>
  <c r="D1505" i="1"/>
  <c r="G1505" i="1" s="1"/>
  <c r="C1505" i="1"/>
  <c r="D1504" i="1"/>
  <c r="G1504" i="1" s="1"/>
  <c r="C1504" i="1"/>
  <c r="H1504" i="1" s="1"/>
  <c r="D1503" i="1"/>
  <c r="G1503" i="1" s="1"/>
  <c r="C1503" i="1"/>
  <c r="D1502" i="1"/>
  <c r="G1502" i="1" s="1"/>
  <c r="C1502" i="1"/>
  <c r="H1502" i="1" s="1"/>
  <c r="D1501" i="1"/>
  <c r="G1501" i="1" s="1"/>
  <c r="C1501" i="1"/>
  <c r="D1500" i="1"/>
  <c r="G1500" i="1" s="1"/>
  <c r="C1500" i="1"/>
  <c r="H1500" i="1" s="1"/>
  <c r="D1499" i="1"/>
  <c r="G1499" i="1" s="1"/>
  <c r="C1499" i="1"/>
  <c r="D1498" i="1"/>
  <c r="G1498" i="1" s="1"/>
  <c r="C1498" i="1"/>
  <c r="H1498" i="1" s="1"/>
  <c r="D1497" i="1"/>
  <c r="G1497" i="1" s="1"/>
  <c r="C1497" i="1"/>
  <c r="D1496" i="1"/>
  <c r="G1496" i="1" s="1"/>
  <c r="C1496" i="1"/>
  <c r="H1496" i="1" s="1"/>
  <c r="D1495" i="1"/>
  <c r="G1495" i="1" s="1"/>
  <c r="C1495" i="1"/>
  <c r="D1494" i="1"/>
  <c r="G1494" i="1" s="1"/>
  <c r="C1494" i="1"/>
  <c r="H1494" i="1" s="1"/>
  <c r="D1493" i="1"/>
  <c r="G1493" i="1" s="1"/>
  <c r="C1493" i="1"/>
  <c r="D1492" i="1"/>
  <c r="G1492" i="1" s="1"/>
  <c r="C1492" i="1"/>
  <c r="H1492" i="1" s="1"/>
  <c r="D1491" i="1"/>
  <c r="G1491" i="1" s="1"/>
  <c r="C1491" i="1"/>
  <c r="D1490" i="1"/>
  <c r="G1490" i="1" s="1"/>
  <c r="C1490" i="1"/>
  <c r="H1490" i="1" s="1"/>
  <c r="D1489" i="1"/>
  <c r="G1489" i="1" s="1"/>
  <c r="C1489" i="1"/>
  <c r="D1488" i="1"/>
  <c r="G1488" i="1" s="1"/>
  <c r="C1488" i="1"/>
  <c r="H1488" i="1" s="1"/>
  <c r="D1487" i="1"/>
  <c r="G1487" i="1" s="1"/>
  <c r="C1487" i="1"/>
  <c r="D1486" i="1"/>
  <c r="G1486" i="1" s="1"/>
  <c r="C1486" i="1"/>
  <c r="H1486" i="1" s="1"/>
  <c r="D1485" i="1"/>
  <c r="D1484" i="1"/>
  <c r="G1484" i="1" s="1"/>
  <c r="C1484" i="1"/>
  <c r="H1484" i="1" s="1"/>
  <c r="D1483" i="1"/>
  <c r="G1483" i="1" s="1"/>
  <c r="C1483" i="1"/>
  <c r="D1482" i="1"/>
  <c r="G1482" i="1" s="1"/>
  <c r="C1482" i="1"/>
  <c r="H1482" i="1" s="1"/>
  <c r="D1481" i="1"/>
  <c r="G1481" i="1" s="1"/>
  <c r="C1481" i="1"/>
  <c r="D1480" i="1"/>
  <c r="G1480" i="1" s="1"/>
  <c r="C1480" i="1"/>
  <c r="H1480" i="1" s="1"/>
  <c r="D1479" i="1"/>
  <c r="G1479" i="1" s="1"/>
  <c r="C1479" i="1"/>
  <c r="D1478" i="1"/>
  <c r="G1478" i="1" s="1"/>
  <c r="C1478" i="1"/>
  <c r="H1478" i="1" s="1"/>
  <c r="D1477" i="1"/>
  <c r="G1477" i="1" s="1"/>
  <c r="C1477" i="1"/>
  <c r="D1476" i="1"/>
  <c r="G1476" i="1" s="1"/>
  <c r="C1476" i="1"/>
  <c r="H1476" i="1" s="1"/>
  <c r="D1475" i="1"/>
  <c r="G1475" i="1" s="1"/>
  <c r="C1475" i="1"/>
  <c r="D1474" i="1"/>
  <c r="G1474" i="1" s="1"/>
  <c r="C1474" i="1"/>
  <c r="H1474" i="1" s="1"/>
  <c r="D1473" i="1"/>
  <c r="G1473" i="1" s="1"/>
  <c r="C1473" i="1"/>
  <c r="D1472" i="1"/>
  <c r="G1472" i="1" s="1"/>
  <c r="C1472" i="1"/>
  <c r="H1472" i="1" s="1"/>
  <c r="D1471" i="1"/>
  <c r="G1471" i="1" s="1"/>
  <c r="C1471" i="1"/>
  <c r="D1470" i="1"/>
  <c r="G1470" i="1" s="1"/>
  <c r="C1470" i="1"/>
  <c r="H1470" i="1" s="1"/>
  <c r="D1469" i="1"/>
  <c r="G1469" i="1" s="1"/>
  <c r="C1469" i="1"/>
  <c r="D1468" i="1"/>
  <c r="G1468" i="1" s="1"/>
  <c r="C1468" i="1"/>
  <c r="H1468" i="1" s="1"/>
  <c r="D1467" i="1"/>
  <c r="G1467" i="1" s="1"/>
  <c r="C1467" i="1"/>
  <c r="D1466" i="1"/>
  <c r="G1466" i="1" s="1"/>
  <c r="C1466" i="1"/>
  <c r="H1466" i="1" s="1"/>
  <c r="D1465" i="1"/>
  <c r="G1465" i="1" s="1"/>
  <c r="C1465" i="1"/>
  <c r="D1464" i="1"/>
  <c r="G1464" i="1" s="1"/>
  <c r="C1464" i="1"/>
  <c r="H1464" i="1" s="1"/>
  <c r="D1463" i="1"/>
  <c r="G1463" i="1" s="1"/>
  <c r="C1463" i="1"/>
  <c r="D1462" i="1"/>
  <c r="G1462" i="1" s="1"/>
  <c r="C1462" i="1"/>
  <c r="H1462" i="1" s="1"/>
  <c r="D1461" i="1"/>
  <c r="G1461" i="1" s="1"/>
  <c r="C1461" i="1"/>
  <c r="D1460" i="1"/>
  <c r="G1460" i="1" s="1"/>
  <c r="C1460" i="1"/>
  <c r="H1460" i="1" s="1"/>
  <c r="D1459" i="1"/>
  <c r="G1459" i="1" s="1"/>
  <c r="C1459" i="1"/>
  <c r="D1458" i="1"/>
  <c r="G1458" i="1" s="1"/>
  <c r="C1458" i="1"/>
  <c r="H1458" i="1" s="1"/>
  <c r="D1457" i="1"/>
  <c r="G1457" i="1" s="1"/>
  <c r="C1457" i="1"/>
  <c r="D1456" i="1"/>
  <c r="G1456" i="1" s="1"/>
  <c r="C1456" i="1"/>
  <c r="H1456" i="1" s="1"/>
  <c r="G1455" i="1"/>
  <c r="D1455" i="1"/>
  <c r="C1455" i="1"/>
  <c r="H1455" i="1" s="1"/>
  <c r="G1454" i="1"/>
  <c r="D1454" i="1"/>
  <c r="C1454" i="1"/>
  <c r="D1453" i="1"/>
  <c r="G1453" i="1" s="1"/>
  <c r="C1453" i="1"/>
  <c r="D1452" i="1"/>
  <c r="G1452" i="1" s="1"/>
  <c r="C1452" i="1"/>
  <c r="H1452" i="1" s="1"/>
  <c r="G1451" i="1"/>
  <c r="D1451" i="1"/>
  <c r="C1451" i="1"/>
  <c r="H1451" i="1" s="1"/>
  <c r="G1450" i="1"/>
  <c r="D1450" i="1"/>
  <c r="C1450" i="1"/>
  <c r="D1449" i="1"/>
  <c r="G1449" i="1" s="1"/>
  <c r="C1449" i="1"/>
  <c r="D1448" i="1"/>
  <c r="G1448" i="1" s="1"/>
  <c r="C1448" i="1"/>
  <c r="H1448" i="1" s="1"/>
  <c r="G1447" i="1"/>
  <c r="D1447" i="1"/>
  <c r="C1447" i="1"/>
  <c r="H1447" i="1" s="1"/>
  <c r="G1446" i="1"/>
  <c r="D1446" i="1"/>
  <c r="C1446" i="1"/>
  <c r="D1445" i="1"/>
  <c r="G1445" i="1" s="1"/>
  <c r="C1445" i="1"/>
  <c r="D1444" i="1"/>
  <c r="G1444" i="1" s="1"/>
  <c r="C1444" i="1"/>
  <c r="H1444" i="1" s="1"/>
  <c r="G1443" i="1"/>
  <c r="D1443" i="1"/>
  <c r="C1443" i="1"/>
  <c r="H1443" i="1" s="1"/>
  <c r="G1442" i="1"/>
  <c r="D1442" i="1"/>
  <c r="C1442" i="1"/>
  <c r="D1441" i="1"/>
  <c r="G1441" i="1" s="1"/>
  <c r="C1441" i="1"/>
  <c r="D1440" i="1"/>
  <c r="G1440" i="1" s="1"/>
  <c r="C1440" i="1"/>
  <c r="H1440" i="1" s="1"/>
  <c r="G1439" i="1"/>
  <c r="D1439" i="1"/>
  <c r="C1439" i="1"/>
  <c r="H1439" i="1" s="1"/>
  <c r="G1438" i="1"/>
  <c r="D1438" i="1"/>
  <c r="C1438" i="1"/>
  <c r="D1437" i="1"/>
  <c r="G1437" i="1" s="1"/>
  <c r="C1437" i="1"/>
  <c r="D1436" i="1"/>
  <c r="G1436" i="1" s="1"/>
  <c r="C1436" i="1"/>
  <c r="H1436" i="1" s="1"/>
  <c r="G1435" i="1"/>
  <c r="D1435" i="1"/>
  <c r="C1435" i="1"/>
  <c r="H1435" i="1" s="1"/>
  <c r="G1434" i="1"/>
  <c r="D1434" i="1"/>
  <c r="C1434" i="1"/>
  <c r="D1433" i="1"/>
  <c r="G1433" i="1" s="1"/>
  <c r="C1433" i="1"/>
  <c r="D1432" i="1"/>
  <c r="G1432" i="1" s="1"/>
  <c r="C1432" i="1"/>
  <c r="H1432" i="1" s="1"/>
  <c r="D1431" i="1"/>
  <c r="D1430" i="1"/>
  <c r="G1430" i="1" s="1"/>
  <c r="C1430" i="1"/>
  <c r="D1429" i="1"/>
  <c r="G1429" i="1" s="1"/>
  <c r="C1429" i="1"/>
  <c r="H1429" i="1" s="1"/>
  <c r="G1428" i="1"/>
  <c r="D1428" i="1"/>
  <c r="C1428" i="1"/>
  <c r="H1428" i="1" s="1"/>
  <c r="G1427" i="1"/>
  <c r="D1427" i="1"/>
  <c r="C1427" i="1"/>
  <c r="D1426" i="1"/>
  <c r="G1426" i="1" s="1"/>
  <c r="C1426" i="1"/>
  <c r="D1425" i="1"/>
  <c r="G1425" i="1" s="1"/>
  <c r="C1425" i="1"/>
  <c r="H1425" i="1" s="1"/>
  <c r="G1424" i="1"/>
  <c r="D1424" i="1"/>
  <c r="C1424" i="1"/>
  <c r="H1424" i="1" s="1"/>
  <c r="G1423" i="1"/>
  <c r="D1423" i="1"/>
  <c r="C1423" i="1"/>
  <c r="D1422" i="1"/>
  <c r="G1422" i="1" s="1"/>
  <c r="C1422" i="1"/>
  <c r="D1421" i="1"/>
  <c r="G1421" i="1" s="1"/>
  <c r="C1421" i="1"/>
  <c r="H1421" i="1" s="1"/>
  <c r="G1420" i="1"/>
  <c r="D1420" i="1"/>
  <c r="C1420" i="1"/>
  <c r="H1420" i="1" s="1"/>
  <c r="G1419" i="1"/>
  <c r="D1419" i="1"/>
  <c r="C1419" i="1"/>
  <c r="D1418" i="1"/>
  <c r="G1418" i="1" s="1"/>
  <c r="C1418" i="1"/>
  <c r="D1417" i="1"/>
  <c r="G1417" i="1" s="1"/>
  <c r="C1417" i="1"/>
  <c r="H1417" i="1" s="1"/>
  <c r="G1416" i="1"/>
  <c r="D1416" i="1"/>
  <c r="C1416" i="1"/>
  <c r="H1416" i="1" s="1"/>
  <c r="G1415" i="1"/>
  <c r="D1415" i="1"/>
  <c r="C1415" i="1"/>
  <c r="D1414" i="1"/>
  <c r="G1414" i="1" s="1"/>
  <c r="C1414" i="1"/>
  <c r="D1413" i="1"/>
  <c r="G1413" i="1" s="1"/>
  <c r="C1413" i="1"/>
  <c r="H1413" i="1" s="1"/>
  <c r="G1412" i="1"/>
  <c r="D1412" i="1"/>
  <c r="C1412" i="1"/>
  <c r="H1412" i="1" s="1"/>
  <c r="G1411" i="1"/>
  <c r="D1411" i="1"/>
  <c r="C1411" i="1"/>
  <c r="D1410" i="1"/>
  <c r="G1410" i="1" s="1"/>
  <c r="C1410" i="1"/>
  <c r="D1409" i="1"/>
  <c r="G1409" i="1" s="1"/>
  <c r="C1409" i="1"/>
  <c r="H1409" i="1" s="1"/>
  <c r="G1408" i="1"/>
  <c r="D1408" i="1"/>
  <c r="C1408" i="1"/>
  <c r="H1408" i="1" s="1"/>
  <c r="G1407" i="1"/>
  <c r="D1407" i="1"/>
  <c r="C1407" i="1"/>
  <c r="D1406" i="1"/>
  <c r="G1406" i="1" s="1"/>
  <c r="C1406" i="1"/>
  <c r="D1405" i="1"/>
  <c r="G1405" i="1" s="1"/>
  <c r="C1405" i="1"/>
  <c r="H1405" i="1" s="1"/>
  <c r="G1404" i="1"/>
  <c r="D1404" i="1"/>
  <c r="C1404" i="1"/>
  <c r="H1404" i="1" s="1"/>
  <c r="G1403" i="1"/>
  <c r="D1403" i="1"/>
  <c r="C1403" i="1"/>
  <c r="D1402" i="1"/>
  <c r="G1402" i="1" s="1"/>
  <c r="C1402" i="1"/>
  <c r="D1401" i="1"/>
  <c r="G1400" i="1"/>
  <c r="D1400" i="1"/>
  <c r="C1400" i="1"/>
  <c r="D1399" i="1"/>
  <c r="G1399" i="1" s="1"/>
  <c r="C1399" i="1"/>
  <c r="D1398" i="1"/>
  <c r="G1398" i="1" s="1"/>
  <c r="C1398" i="1"/>
  <c r="H1398" i="1" s="1"/>
  <c r="G1397" i="1"/>
  <c r="D1397" i="1"/>
  <c r="C1397" i="1"/>
  <c r="H1397" i="1" s="1"/>
  <c r="G1396" i="1"/>
  <c r="D1396" i="1"/>
  <c r="C1396" i="1"/>
  <c r="D1395" i="1"/>
  <c r="G1395" i="1" s="1"/>
  <c r="C1395" i="1"/>
  <c r="D1394" i="1"/>
  <c r="G1394" i="1" s="1"/>
  <c r="C1394" i="1"/>
  <c r="H1394" i="1" s="1"/>
  <c r="G1393" i="1"/>
  <c r="D1393" i="1"/>
  <c r="C1393" i="1"/>
  <c r="H1393" i="1" s="1"/>
  <c r="G1392" i="1"/>
  <c r="D1392" i="1"/>
  <c r="C1392" i="1"/>
  <c r="D1391" i="1"/>
  <c r="G1391" i="1" s="1"/>
  <c r="C1391" i="1"/>
  <c r="D1390" i="1"/>
  <c r="G1390" i="1" s="1"/>
  <c r="C1390" i="1"/>
  <c r="H1390" i="1" s="1"/>
  <c r="G1389" i="1"/>
  <c r="D1389" i="1"/>
  <c r="C1389" i="1"/>
  <c r="H1389" i="1" s="1"/>
  <c r="G1388" i="1"/>
  <c r="D1388" i="1"/>
  <c r="C1388" i="1"/>
  <c r="D1387" i="1"/>
  <c r="G1387" i="1" s="1"/>
  <c r="C1387" i="1"/>
  <c r="D1386" i="1"/>
  <c r="G1386" i="1" s="1"/>
  <c r="C1386" i="1"/>
  <c r="H1386" i="1" s="1"/>
  <c r="G1385" i="1"/>
  <c r="D1385" i="1"/>
  <c r="C1385" i="1"/>
  <c r="H1385" i="1" s="1"/>
  <c r="G1384" i="1"/>
  <c r="D1384" i="1"/>
  <c r="C1384" i="1"/>
  <c r="D1383" i="1"/>
  <c r="G1383" i="1" s="1"/>
  <c r="C1383" i="1"/>
  <c r="D1382" i="1"/>
  <c r="G1382" i="1" s="1"/>
  <c r="C1382" i="1"/>
  <c r="H1382" i="1" s="1"/>
  <c r="G1381" i="1"/>
  <c r="D1381" i="1"/>
  <c r="C1381" i="1"/>
  <c r="H1381" i="1" s="1"/>
  <c r="G1380" i="1"/>
  <c r="D1380" i="1"/>
  <c r="C1380" i="1"/>
  <c r="D1379" i="1"/>
  <c r="G1379" i="1" s="1"/>
  <c r="C1379" i="1"/>
  <c r="D1378" i="1"/>
  <c r="G1378" i="1" s="1"/>
  <c r="C1378" i="1"/>
  <c r="H1378" i="1" s="1"/>
  <c r="G1377" i="1"/>
  <c r="D1377" i="1"/>
  <c r="C1377" i="1"/>
  <c r="H1377" i="1" s="1"/>
  <c r="G1376" i="1"/>
  <c r="D1376" i="1"/>
  <c r="C1376" i="1"/>
  <c r="D1375" i="1"/>
  <c r="G1375" i="1" s="1"/>
  <c r="C1375" i="1"/>
  <c r="D1374" i="1"/>
  <c r="G1374" i="1" s="1"/>
  <c r="C1374" i="1"/>
  <c r="H1374" i="1" s="1"/>
  <c r="G1373" i="1"/>
  <c r="D1373" i="1"/>
  <c r="C1373" i="1"/>
  <c r="H1373" i="1" s="1"/>
  <c r="G1372" i="1"/>
  <c r="D1372" i="1"/>
  <c r="C1372" i="1"/>
  <c r="D1371" i="1"/>
  <c r="G1371" i="1" s="1"/>
  <c r="C1371" i="1"/>
  <c r="D1370" i="1"/>
  <c r="G1370" i="1" s="1"/>
  <c r="C1370" i="1"/>
  <c r="H1370" i="1" s="1"/>
  <c r="G1369" i="1"/>
  <c r="D1369" i="1"/>
  <c r="C1369" i="1"/>
  <c r="H1369" i="1" s="1"/>
  <c r="G1368" i="1"/>
  <c r="D1368" i="1"/>
  <c r="C1368" i="1"/>
  <c r="D1367" i="1"/>
  <c r="G1367" i="1" s="1"/>
  <c r="C1367" i="1"/>
  <c r="D1366" i="1"/>
  <c r="G1366" i="1" s="1"/>
  <c r="C1366" i="1"/>
  <c r="H1366" i="1" s="1"/>
  <c r="G1365" i="1"/>
  <c r="D1365" i="1"/>
  <c r="C1365" i="1"/>
  <c r="H1365" i="1" s="1"/>
  <c r="G1364" i="1"/>
  <c r="D1364" i="1"/>
  <c r="C1364" i="1"/>
  <c r="D1363" i="1"/>
  <c r="G1363" i="1" s="1"/>
  <c r="C1363" i="1"/>
  <c r="D1362" i="1"/>
  <c r="G1362" i="1" s="1"/>
  <c r="C1362" i="1"/>
  <c r="H1362" i="1" s="1"/>
  <c r="G1361" i="1"/>
  <c r="D1361" i="1"/>
  <c r="C1361" i="1"/>
  <c r="H1361" i="1" s="1"/>
  <c r="G1360" i="1"/>
  <c r="D1360" i="1"/>
  <c r="C1360" i="1"/>
  <c r="D1359" i="1"/>
  <c r="G1359" i="1" s="1"/>
  <c r="C1359" i="1"/>
  <c r="D1358" i="1"/>
  <c r="G1358" i="1" s="1"/>
  <c r="C1358" i="1"/>
  <c r="H1358" i="1" s="1"/>
  <c r="G1357" i="1"/>
  <c r="D1357" i="1"/>
  <c r="C1357" i="1"/>
  <c r="H1357" i="1" s="1"/>
  <c r="G1356" i="1"/>
  <c r="D1356" i="1"/>
  <c r="C1356" i="1"/>
  <c r="D1355" i="1"/>
  <c r="G1355" i="1" s="1"/>
  <c r="C1355" i="1"/>
  <c r="D1354" i="1"/>
  <c r="G1354" i="1" s="1"/>
  <c r="C1354" i="1"/>
  <c r="H1354" i="1" s="1"/>
  <c r="G1353" i="1"/>
  <c r="D1353" i="1"/>
  <c r="C1353" i="1"/>
  <c r="H1353" i="1" s="1"/>
  <c r="G1352" i="1"/>
  <c r="D1352" i="1"/>
  <c r="C1352" i="1"/>
  <c r="D1351" i="1"/>
  <c r="G1351" i="1" s="1"/>
  <c r="C1351" i="1"/>
  <c r="D1350" i="1"/>
  <c r="G1350" i="1" s="1"/>
  <c r="C1350" i="1"/>
  <c r="H1350" i="1" s="1"/>
  <c r="G1349" i="1"/>
  <c r="D1349" i="1"/>
  <c r="C1349" i="1"/>
  <c r="H1349" i="1" s="1"/>
  <c r="G1348" i="1"/>
  <c r="D1348" i="1"/>
  <c r="C1348" i="1"/>
  <c r="D1347" i="1"/>
  <c r="G1347" i="1" s="1"/>
  <c r="C1347" i="1"/>
  <c r="D1346" i="1"/>
  <c r="G1346" i="1" s="1"/>
  <c r="C1346" i="1"/>
  <c r="H1346" i="1" s="1"/>
  <c r="G1345" i="1"/>
  <c r="D1345" i="1"/>
  <c r="C1345" i="1"/>
  <c r="H1345" i="1" s="1"/>
  <c r="G1344" i="1"/>
  <c r="D1344" i="1"/>
  <c r="C1344" i="1"/>
  <c r="D1343" i="1"/>
  <c r="G1343" i="1" s="1"/>
  <c r="C1343" i="1"/>
  <c r="D1342" i="1"/>
  <c r="G1342" i="1" s="1"/>
  <c r="C1342" i="1"/>
  <c r="H1342" i="1" s="1"/>
  <c r="G1341" i="1"/>
  <c r="D1341" i="1"/>
  <c r="C1341" i="1"/>
  <c r="H1341" i="1" s="1"/>
  <c r="G1340" i="1"/>
  <c r="D1340" i="1"/>
  <c r="C1340" i="1"/>
  <c r="D1339" i="1"/>
  <c r="G1339" i="1" s="1"/>
  <c r="C1339" i="1"/>
  <c r="D1338" i="1"/>
  <c r="G1338" i="1" s="1"/>
  <c r="C1338" i="1"/>
  <c r="H1338" i="1" s="1"/>
  <c r="G1337" i="1"/>
  <c r="D1337" i="1"/>
  <c r="C1337" i="1"/>
  <c r="H1337" i="1" s="1"/>
  <c r="G1336" i="1"/>
  <c r="D1336" i="1"/>
  <c r="C1336" i="1"/>
  <c r="D1335" i="1"/>
  <c r="G1335" i="1" s="1"/>
  <c r="C1335" i="1"/>
  <c r="D1334" i="1"/>
  <c r="G1334" i="1" s="1"/>
  <c r="C1334" i="1"/>
  <c r="H1334" i="1" s="1"/>
  <c r="G1333" i="1"/>
  <c r="D1333" i="1"/>
  <c r="C1333" i="1"/>
  <c r="H1333" i="1" s="1"/>
  <c r="G1332" i="1"/>
  <c r="D1332" i="1"/>
  <c r="C1332" i="1"/>
  <c r="D1331" i="1"/>
  <c r="G1331" i="1" s="1"/>
  <c r="C1331" i="1"/>
  <c r="D1330" i="1"/>
  <c r="G1330" i="1" s="1"/>
  <c r="C1330" i="1"/>
  <c r="H1330" i="1" s="1"/>
  <c r="G1329" i="1"/>
  <c r="D1329" i="1"/>
  <c r="C1329" i="1"/>
  <c r="H1329" i="1" s="1"/>
  <c r="G1328" i="1"/>
  <c r="D1328" i="1"/>
  <c r="C1328" i="1"/>
  <c r="D1327" i="1"/>
  <c r="G1327" i="1" s="1"/>
  <c r="C1327" i="1"/>
  <c r="D1326" i="1"/>
  <c r="G1326" i="1" s="1"/>
  <c r="C1326" i="1"/>
  <c r="H1326" i="1" s="1"/>
  <c r="G1325" i="1"/>
  <c r="D1325" i="1"/>
  <c r="C1325" i="1"/>
  <c r="H1325" i="1" s="1"/>
  <c r="G1324" i="1"/>
  <c r="D1324" i="1"/>
  <c r="C1324" i="1"/>
  <c r="D1323" i="1"/>
  <c r="G1323" i="1" s="1"/>
  <c r="C1323" i="1"/>
  <c r="D1322" i="1"/>
  <c r="G1322" i="1" s="1"/>
  <c r="C1322" i="1"/>
  <c r="H1322" i="1" s="1"/>
  <c r="G1321" i="1"/>
  <c r="D1321" i="1"/>
  <c r="C1321" i="1"/>
  <c r="H1321" i="1" s="1"/>
  <c r="G1320" i="1"/>
  <c r="D1320" i="1"/>
  <c r="C1320" i="1"/>
  <c r="D1319" i="1"/>
  <c r="G1319" i="1" s="1"/>
  <c r="C1319" i="1"/>
  <c r="D1318" i="1"/>
  <c r="G1318" i="1" s="1"/>
  <c r="C1318" i="1"/>
  <c r="H1318" i="1" s="1"/>
  <c r="G1317" i="1"/>
  <c r="D1317" i="1"/>
  <c r="C1317" i="1"/>
  <c r="H1317" i="1" s="1"/>
  <c r="G1316" i="1"/>
  <c r="D1316" i="1"/>
  <c r="C1316" i="1"/>
  <c r="D1315" i="1"/>
  <c r="G1315" i="1" s="1"/>
  <c r="C1315" i="1"/>
  <c r="D1314" i="1"/>
  <c r="G1314" i="1" s="1"/>
  <c r="C1314" i="1"/>
  <c r="H1314" i="1" s="1"/>
  <c r="G1313" i="1"/>
  <c r="D1313" i="1"/>
  <c r="C1313" i="1"/>
  <c r="H1313" i="1" s="1"/>
  <c r="G1312" i="1"/>
  <c r="D1312" i="1"/>
  <c r="C1312" i="1"/>
  <c r="D1311" i="1"/>
  <c r="G1311" i="1" s="1"/>
  <c r="C1311" i="1"/>
  <c r="D1310" i="1"/>
  <c r="G1310" i="1" s="1"/>
  <c r="C1310" i="1"/>
  <c r="H1310" i="1" s="1"/>
  <c r="G1309" i="1"/>
  <c r="D1309" i="1"/>
  <c r="C1309" i="1"/>
  <c r="H1309" i="1" s="1"/>
  <c r="G1308" i="1"/>
  <c r="D1308" i="1"/>
  <c r="C1308" i="1"/>
  <c r="D1307" i="1"/>
  <c r="G1307" i="1" s="1"/>
  <c r="C1307" i="1"/>
  <c r="D1306" i="1"/>
  <c r="G1306" i="1" s="1"/>
  <c r="C1306" i="1"/>
  <c r="H1306" i="1" s="1"/>
  <c r="G1305" i="1"/>
  <c r="D1305" i="1"/>
  <c r="C1305" i="1"/>
  <c r="H1305" i="1" s="1"/>
  <c r="G1304" i="1"/>
  <c r="D1304" i="1"/>
  <c r="C1304" i="1"/>
  <c r="D1303" i="1"/>
  <c r="G1303" i="1" s="1"/>
  <c r="C1303" i="1"/>
  <c r="D1302" i="1"/>
  <c r="G1302" i="1" s="1"/>
  <c r="C1302" i="1"/>
  <c r="G1301" i="1"/>
  <c r="D1301" i="1"/>
  <c r="C1301" i="1"/>
  <c r="H1301" i="1" s="1"/>
  <c r="D1300" i="1"/>
  <c r="D1299" i="1"/>
  <c r="G1299" i="1" s="1"/>
  <c r="C1299" i="1"/>
  <c r="G1298" i="1"/>
  <c r="D1298" i="1"/>
  <c r="C1298" i="1"/>
  <c r="H1298" i="1" s="1"/>
  <c r="G1297" i="1"/>
  <c r="D1297" i="1"/>
  <c r="C1297" i="1"/>
  <c r="G1296" i="1"/>
  <c r="D1296" i="1"/>
  <c r="C1296" i="1"/>
  <c r="D1295" i="1"/>
  <c r="G1295" i="1" s="1"/>
  <c r="C1295" i="1"/>
  <c r="H1295" i="1" s="1"/>
  <c r="G1294" i="1"/>
  <c r="D1294" i="1"/>
  <c r="C1294" i="1"/>
  <c r="H1294" i="1" s="1"/>
  <c r="H1293" i="1"/>
  <c r="D1293" i="1"/>
  <c r="C1293" i="1"/>
  <c r="G1293" i="1" s="1"/>
  <c r="D1292" i="1"/>
  <c r="C1292" i="1"/>
  <c r="G1292" i="1" s="1"/>
  <c r="D1291" i="1"/>
  <c r="C1291" i="1"/>
  <c r="G1291" i="1" s="1"/>
  <c r="H1290" i="1"/>
  <c r="D1290" i="1"/>
  <c r="C1290" i="1"/>
  <c r="G1290" i="1" s="1"/>
  <c r="H1289" i="1"/>
  <c r="D1289" i="1"/>
  <c r="C1289" i="1"/>
  <c r="G1289" i="1" s="1"/>
  <c r="D1288" i="1"/>
  <c r="C1288" i="1"/>
  <c r="G1288" i="1" s="1"/>
  <c r="D1287" i="1"/>
  <c r="C1287" i="1"/>
  <c r="G1287" i="1" s="1"/>
  <c r="H1286" i="1"/>
  <c r="D1286" i="1"/>
  <c r="C1286" i="1"/>
  <c r="G1286" i="1" s="1"/>
  <c r="H1285" i="1"/>
  <c r="D1285" i="1"/>
  <c r="C1285" i="1"/>
  <c r="G1285" i="1" s="1"/>
  <c r="D1284" i="1"/>
  <c r="C1284" i="1"/>
  <c r="G1284" i="1" s="1"/>
  <c r="D1283" i="1"/>
  <c r="C1283" i="1"/>
  <c r="G1283" i="1" s="1"/>
  <c r="H1282" i="1"/>
  <c r="D1282" i="1"/>
  <c r="C1282" i="1"/>
  <c r="G1282" i="1" s="1"/>
  <c r="H1281" i="1"/>
  <c r="D1281" i="1"/>
  <c r="C1281" i="1"/>
  <c r="G1281" i="1" s="1"/>
  <c r="D1280" i="1"/>
  <c r="C1280" i="1"/>
  <c r="G1280" i="1" s="1"/>
  <c r="D1279" i="1"/>
  <c r="C1279" i="1"/>
  <c r="G1279" i="1" s="1"/>
  <c r="H1278" i="1"/>
  <c r="D1278" i="1"/>
  <c r="C1278" i="1"/>
  <c r="G1278" i="1" s="1"/>
  <c r="H1277" i="1"/>
  <c r="D1277" i="1"/>
  <c r="C1277" i="1"/>
  <c r="G1277" i="1" s="1"/>
  <c r="D1276" i="1"/>
  <c r="C1276" i="1"/>
  <c r="G1276" i="1" s="1"/>
  <c r="D1275" i="1"/>
  <c r="C1275" i="1"/>
  <c r="G1275" i="1" s="1"/>
  <c r="H1274" i="1"/>
  <c r="D1274" i="1"/>
  <c r="C1274" i="1"/>
  <c r="G1274" i="1" s="1"/>
  <c r="H1273" i="1"/>
  <c r="D1273" i="1"/>
  <c r="C1273" i="1"/>
  <c r="G1273" i="1" s="1"/>
  <c r="D1272" i="1"/>
  <c r="C1272" i="1"/>
  <c r="G1272" i="1" s="1"/>
  <c r="D1271" i="1"/>
  <c r="C1271" i="1"/>
  <c r="G1271" i="1" s="1"/>
  <c r="H1270" i="1"/>
  <c r="D1270" i="1"/>
  <c r="C1270" i="1"/>
  <c r="G1270" i="1" s="1"/>
  <c r="H1269" i="1"/>
  <c r="D1269" i="1"/>
  <c r="C1269" i="1"/>
  <c r="G1269" i="1" s="1"/>
  <c r="D1268" i="1"/>
  <c r="C1268" i="1"/>
  <c r="G1268" i="1" s="1"/>
  <c r="D1267" i="1"/>
  <c r="C1267" i="1"/>
  <c r="G1267" i="1" s="1"/>
  <c r="H1266" i="1"/>
  <c r="D1266" i="1"/>
  <c r="C1266" i="1"/>
  <c r="G1266" i="1" s="1"/>
  <c r="H1265" i="1"/>
  <c r="D1265" i="1"/>
  <c r="C1265" i="1"/>
  <c r="G1265" i="1" s="1"/>
  <c r="D1264" i="1"/>
  <c r="C1264" i="1"/>
  <c r="G1264" i="1" s="1"/>
  <c r="D1263" i="1"/>
  <c r="C1263" i="1"/>
  <c r="G1263" i="1" s="1"/>
  <c r="H1262" i="1"/>
  <c r="D1262" i="1"/>
  <c r="C1262" i="1"/>
  <c r="G1262" i="1" s="1"/>
  <c r="H1261" i="1"/>
  <c r="D1261" i="1"/>
  <c r="C1261" i="1"/>
  <c r="G1261" i="1" s="1"/>
  <c r="D1260" i="1"/>
  <c r="C1260" i="1"/>
  <c r="G1260" i="1" s="1"/>
  <c r="D1259" i="1"/>
  <c r="H1258" i="1"/>
  <c r="D1258" i="1"/>
  <c r="C1258" i="1"/>
  <c r="G1258" i="1" s="1"/>
  <c r="H1257" i="1"/>
  <c r="D1257" i="1"/>
  <c r="C1257" i="1"/>
  <c r="G1257" i="1" s="1"/>
  <c r="D1256" i="1"/>
  <c r="C1256" i="1"/>
  <c r="G1256" i="1" s="1"/>
  <c r="D1255" i="1"/>
  <c r="H1254" i="1"/>
  <c r="D1254" i="1"/>
  <c r="C1254" i="1"/>
  <c r="G1254"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G1247" i="1" s="1"/>
  <c r="H1246" i="1"/>
  <c r="D1246" i="1"/>
  <c r="C1246" i="1"/>
  <c r="G1246" i="1" s="1"/>
  <c r="H1245" i="1"/>
  <c r="D1245" i="1"/>
  <c r="C1245" i="1"/>
  <c r="G1245" i="1" s="1"/>
  <c r="D1244" i="1"/>
  <c r="C1244" i="1"/>
  <c r="G1244" i="1" s="1"/>
  <c r="D1243" i="1"/>
  <c r="C1243" i="1"/>
  <c r="G1243" i="1" s="1"/>
  <c r="H1242" i="1"/>
  <c r="D1242" i="1"/>
  <c r="C1242" i="1"/>
  <c r="G1242" i="1" s="1"/>
  <c r="H1241" i="1"/>
  <c r="D1241" i="1"/>
  <c r="C1241" i="1"/>
  <c r="G1241" i="1" s="1"/>
  <c r="D1240" i="1"/>
  <c r="C1240" i="1"/>
  <c r="G1240" i="1" s="1"/>
  <c r="D1239" i="1"/>
  <c r="C1239" i="1"/>
  <c r="G1239" i="1" s="1"/>
  <c r="H1238" i="1"/>
  <c r="D1238" i="1"/>
  <c r="C1238" i="1"/>
  <c r="G1238" i="1" s="1"/>
  <c r="H1237" i="1"/>
  <c r="D1237" i="1"/>
  <c r="C1237" i="1"/>
  <c r="G1237" i="1" s="1"/>
  <c r="D1236" i="1"/>
  <c r="C1236" i="1"/>
  <c r="G1236" i="1" s="1"/>
  <c r="D1235" i="1"/>
  <c r="C1235" i="1"/>
  <c r="G1235" i="1" s="1"/>
  <c r="H1234" i="1"/>
  <c r="D1234" i="1"/>
  <c r="C1234" i="1"/>
  <c r="G1234" i="1" s="1"/>
  <c r="H1233" i="1"/>
  <c r="D1233" i="1"/>
  <c r="C1233" i="1"/>
  <c r="G1233" i="1" s="1"/>
  <c r="D1232" i="1"/>
  <c r="C1232" i="1"/>
  <c r="G1232" i="1" s="1"/>
  <c r="D1231" i="1"/>
  <c r="C1231" i="1"/>
  <c r="G1231" i="1" s="1"/>
  <c r="H1230" i="1"/>
  <c r="D1230" i="1"/>
  <c r="C1230" i="1"/>
  <c r="G1230" i="1" s="1"/>
  <c r="H1229" i="1"/>
  <c r="D1229" i="1"/>
  <c r="C1229" i="1"/>
  <c r="G1229" i="1" s="1"/>
  <c r="D1228" i="1"/>
  <c r="C1228" i="1"/>
  <c r="G1228" i="1" s="1"/>
  <c r="D1227" i="1"/>
  <c r="C1227" i="1"/>
  <c r="G1227" i="1" s="1"/>
  <c r="H1226" i="1"/>
  <c r="D1226" i="1"/>
  <c r="C1226" i="1"/>
  <c r="G1226" i="1" s="1"/>
  <c r="H1225" i="1"/>
  <c r="D1225" i="1"/>
  <c r="C1225" i="1"/>
  <c r="G1225" i="1" s="1"/>
  <c r="D1224" i="1"/>
  <c r="C1224" i="1"/>
  <c r="G1224" i="1" s="1"/>
  <c r="D1223" i="1"/>
  <c r="H1222" i="1"/>
  <c r="D1222" i="1"/>
  <c r="C1222" i="1"/>
  <c r="G1222" i="1" s="1"/>
  <c r="H1221" i="1"/>
  <c r="D1221" i="1"/>
  <c r="C1221" i="1"/>
  <c r="G1221" i="1" s="1"/>
  <c r="D1220" i="1"/>
  <c r="C1220" i="1"/>
  <c r="G1220" i="1" s="1"/>
  <c r="D1219" i="1"/>
  <c r="C1219" i="1"/>
  <c r="G1219" i="1" s="1"/>
  <c r="H1218" i="1"/>
  <c r="D1218" i="1"/>
  <c r="C1218" i="1"/>
  <c r="G1218" i="1" s="1"/>
  <c r="H1217" i="1"/>
  <c r="D1217" i="1"/>
  <c r="C1217" i="1"/>
  <c r="G1217" i="1" s="1"/>
  <c r="D1216" i="1"/>
  <c r="C1216" i="1"/>
  <c r="G1216" i="1" s="1"/>
  <c r="D1215" i="1"/>
  <c r="C1215" i="1"/>
  <c r="G1215" i="1" s="1"/>
  <c r="H1214" i="1"/>
  <c r="D1214" i="1"/>
  <c r="C1214" i="1"/>
  <c r="G1214" i="1" s="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C1207" i="1"/>
  <c r="G1207" i="1" s="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G1190" i="1" s="1"/>
  <c r="H1189" i="1"/>
  <c r="D1189" i="1"/>
  <c r="C1189" i="1"/>
  <c r="G1189" i="1" s="1"/>
  <c r="D1188" i="1"/>
  <c r="C1188" i="1"/>
  <c r="G1188" i="1" s="1"/>
  <c r="D1187" i="1"/>
  <c r="C1187" i="1"/>
  <c r="G1187" i="1" s="1"/>
  <c r="H1186" i="1"/>
  <c r="D1186" i="1"/>
  <c r="C1186" i="1"/>
  <c r="G1186" i="1" s="1"/>
  <c r="H1185" i="1"/>
  <c r="D1185" i="1"/>
  <c r="C1185" i="1"/>
  <c r="G1185" i="1" s="1"/>
  <c r="D1184" i="1"/>
  <c r="C1184" i="1"/>
  <c r="G1184" i="1" s="1"/>
  <c r="D1183" i="1"/>
  <c r="C1183" i="1"/>
  <c r="G1183" i="1" s="1"/>
  <c r="H1182" i="1"/>
  <c r="D1182" i="1"/>
  <c r="C1182" i="1"/>
  <c r="G1182" i="1" s="1"/>
  <c r="H1179" i="1"/>
  <c r="D1179" i="1"/>
  <c r="C1179" i="1"/>
  <c r="G1179" i="1" s="1"/>
  <c r="D1178" i="1"/>
  <c r="C1178" i="1"/>
  <c r="G1178" i="1" s="1"/>
  <c r="D1177" i="1"/>
  <c r="C1177" i="1"/>
  <c r="G1177" i="1" s="1"/>
  <c r="H1176" i="1"/>
  <c r="D1176" i="1"/>
  <c r="C1176" i="1"/>
  <c r="G1176" i="1" s="1"/>
  <c r="H1175" i="1"/>
  <c r="D1175" i="1"/>
  <c r="C1175" i="1"/>
  <c r="G1175" i="1" s="1"/>
  <c r="D1174" i="1"/>
  <c r="C1174" i="1"/>
  <c r="G1174" i="1" s="1"/>
  <c r="D1173" i="1"/>
  <c r="C1173" i="1"/>
  <c r="G1173" i="1" s="1"/>
  <c r="H1172" i="1"/>
  <c r="D1172" i="1"/>
  <c r="C1172" i="1"/>
  <c r="G1172" i="1" s="1"/>
  <c r="H1171" i="1"/>
  <c r="D1171" i="1"/>
  <c r="C1171" i="1"/>
  <c r="G1171" i="1" s="1"/>
  <c r="D1170" i="1"/>
  <c r="C1170" i="1"/>
  <c r="G1170" i="1" s="1"/>
  <c r="D1169" i="1"/>
  <c r="C1169" i="1"/>
  <c r="G1169" i="1" s="1"/>
  <c r="H1168" i="1"/>
  <c r="D1168" i="1"/>
  <c r="C1168" i="1"/>
  <c r="G1168" i="1" s="1"/>
  <c r="H1167" i="1"/>
  <c r="D1167" i="1"/>
  <c r="C1167" i="1"/>
  <c r="G1167" i="1" s="1"/>
  <c r="D1166" i="1"/>
  <c r="C1166" i="1"/>
  <c r="G1166" i="1" s="1"/>
  <c r="D1165" i="1"/>
  <c r="C1165" i="1"/>
  <c r="G1165" i="1" s="1"/>
  <c r="H1164" i="1"/>
  <c r="D1164" i="1"/>
  <c r="C1164" i="1"/>
  <c r="G1164" i="1" s="1"/>
  <c r="H1163" i="1"/>
  <c r="D1163" i="1"/>
  <c r="C1163" i="1"/>
  <c r="G1163" i="1" s="1"/>
  <c r="D1162" i="1"/>
  <c r="C1162" i="1"/>
  <c r="G1162" i="1" s="1"/>
  <c r="D1161" i="1"/>
  <c r="C1161" i="1"/>
  <c r="G1161" i="1" s="1"/>
  <c r="H1160" i="1"/>
  <c r="D1160" i="1"/>
  <c r="C1160" i="1"/>
  <c r="G1160" i="1" s="1"/>
  <c r="H1159" i="1"/>
  <c r="D1159" i="1"/>
  <c r="C1159" i="1"/>
  <c r="G1159" i="1" s="1"/>
  <c r="D1158" i="1"/>
  <c r="C1158" i="1"/>
  <c r="G1158" i="1" s="1"/>
  <c r="D1157" i="1"/>
  <c r="C1157" i="1"/>
  <c r="G1157" i="1" s="1"/>
  <c r="H1156" i="1"/>
  <c r="D1156" i="1"/>
  <c r="C1156" i="1"/>
  <c r="G1156" i="1" s="1"/>
  <c r="H1155" i="1"/>
  <c r="D1155" i="1"/>
  <c r="C1155" i="1"/>
  <c r="G1155" i="1" s="1"/>
  <c r="D1154" i="1"/>
  <c r="C1154" i="1"/>
  <c r="G1154" i="1" s="1"/>
  <c r="D1153" i="1"/>
  <c r="C1153" i="1"/>
  <c r="G1153" i="1" s="1"/>
  <c r="C1152" i="1"/>
  <c r="D1151" i="1"/>
  <c r="C1151" i="1"/>
  <c r="G1151" i="1" s="1"/>
  <c r="D1150" i="1"/>
  <c r="C1150" i="1"/>
  <c r="G1150" i="1" s="1"/>
  <c r="H1149" i="1"/>
  <c r="D1149" i="1"/>
  <c r="C1149" i="1"/>
  <c r="G1149" i="1" s="1"/>
  <c r="H1148" i="1"/>
  <c r="D1148" i="1"/>
  <c r="C1148" i="1"/>
  <c r="G1148" i="1" s="1"/>
  <c r="D1147" i="1"/>
  <c r="C1147" i="1"/>
  <c r="G1147" i="1" s="1"/>
  <c r="D1146" i="1"/>
  <c r="C1146" i="1"/>
  <c r="G1146" i="1" s="1"/>
  <c r="H1145" i="1"/>
  <c r="D1145" i="1"/>
  <c r="C1145" i="1"/>
  <c r="G1145" i="1" s="1"/>
  <c r="H1144" i="1"/>
  <c r="D1144" i="1"/>
  <c r="C1144" i="1"/>
  <c r="G1144" i="1" s="1"/>
  <c r="D1143" i="1"/>
  <c r="C1143" i="1"/>
  <c r="G1143" i="1" s="1"/>
  <c r="D1142" i="1"/>
  <c r="C1142" i="1"/>
  <c r="G1142" i="1" s="1"/>
  <c r="H1141" i="1"/>
  <c r="D1141" i="1"/>
  <c r="C1141" i="1"/>
  <c r="G1141" i="1" s="1"/>
  <c r="D1140" i="1"/>
  <c r="D1139" i="1"/>
  <c r="C1139" i="1"/>
  <c r="G1139" i="1" s="1"/>
  <c r="D1138" i="1"/>
  <c r="C1138" i="1"/>
  <c r="G1138" i="1" s="1"/>
  <c r="H1137" i="1"/>
  <c r="D1137" i="1"/>
  <c r="C1137" i="1"/>
  <c r="G1137" i="1" s="1"/>
  <c r="H1136" i="1"/>
  <c r="D1136" i="1"/>
  <c r="C1136" i="1"/>
  <c r="G1136" i="1" s="1"/>
  <c r="D1135" i="1"/>
  <c r="C1135" i="1"/>
  <c r="G1135" i="1" s="1"/>
  <c r="D1134" i="1"/>
  <c r="C1134" i="1"/>
  <c r="G1134" i="1" s="1"/>
  <c r="H1133" i="1"/>
  <c r="D1133" i="1"/>
  <c r="C1133" i="1"/>
  <c r="G1133" i="1" s="1"/>
  <c r="H1132" i="1"/>
  <c r="D1132" i="1"/>
  <c r="C1132" i="1"/>
  <c r="G1132" i="1" s="1"/>
  <c r="D1131" i="1"/>
  <c r="C1131" i="1"/>
  <c r="G1131" i="1" s="1"/>
  <c r="D1130" i="1"/>
  <c r="C1130" i="1"/>
  <c r="G1130" i="1" s="1"/>
  <c r="H1129" i="1"/>
  <c r="D1129" i="1"/>
  <c r="C1129" i="1"/>
  <c r="G1129" i="1" s="1"/>
  <c r="H1128" i="1"/>
  <c r="D1128" i="1"/>
  <c r="C1128" i="1"/>
  <c r="G1128" i="1" s="1"/>
  <c r="D1127" i="1"/>
  <c r="C1127" i="1"/>
  <c r="G1127" i="1" s="1"/>
  <c r="D1126" i="1"/>
  <c r="C1126" i="1"/>
  <c r="G1126" i="1" s="1"/>
  <c r="H1125" i="1"/>
  <c r="D1125" i="1"/>
  <c r="C1125" i="1"/>
  <c r="G1125" i="1" s="1"/>
  <c r="D1124" i="1"/>
  <c r="D1123" i="1"/>
  <c r="C1123" i="1"/>
  <c r="G1123" i="1" s="1"/>
  <c r="D1122" i="1"/>
  <c r="C1122" i="1"/>
  <c r="G1122" i="1" s="1"/>
  <c r="H1121" i="1"/>
  <c r="D1121" i="1"/>
  <c r="C1121" i="1"/>
  <c r="G1121" i="1" s="1"/>
  <c r="H1120" i="1"/>
  <c r="D1120" i="1"/>
  <c r="C1120" i="1"/>
  <c r="G1120" i="1" s="1"/>
  <c r="D1119" i="1"/>
  <c r="C1119" i="1"/>
  <c r="G1119" i="1" s="1"/>
  <c r="D1118" i="1"/>
  <c r="C1118" i="1"/>
  <c r="G1118" i="1" s="1"/>
  <c r="H1117" i="1"/>
  <c r="D1117" i="1"/>
  <c r="C1117" i="1"/>
  <c r="G1117" i="1" s="1"/>
  <c r="H1116" i="1"/>
  <c r="D1116" i="1"/>
  <c r="C1116" i="1"/>
  <c r="G1116" i="1" s="1"/>
  <c r="D1115" i="1"/>
  <c r="C1115" i="1"/>
  <c r="G1115" i="1" s="1"/>
  <c r="D1114" i="1"/>
  <c r="C1114" i="1"/>
  <c r="G1114" i="1" s="1"/>
  <c r="H1113" i="1"/>
  <c r="D1113" i="1"/>
  <c r="C1113" i="1"/>
  <c r="G1113" i="1" s="1"/>
  <c r="H1112" i="1"/>
  <c r="D1112" i="1"/>
  <c r="C1112" i="1"/>
  <c r="G1112" i="1" s="1"/>
  <c r="D1111" i="1"/>
  <c r="C1111" i="1"/>
  <c r="G1111" i="1" s="1"/>
  <c r="D1110" i="1"/>
  <c r="C1110" i="1"/>
  <c r="G1110" i="1" s="1"/>
  <c r="H1109" i="1"/>
  <c r="D1109" i="1"/>
  <c r="C1109" i="1"/>
  <c r="G1109" i="1" s="1"/>
  <c r="H1108" i="1"/>
  <c r="D1108" i="1"/>
  <c r="C1108" i="1"/>
  <c r="G1108" i="1" s="1"/>
  <c r="D1107" i="1"/>
  <c r="C1107" i="1"/>
  <c r="G1107" i="1" s="1"/>
  <c r="D1106" i="1"/>
  <c r="C1106" i="1"/>
  <c r="G1106" i="1" s="1"/>
  <c r="H1105" i="1"/>
  <c r="D1105" i="1"/>
  <c r="C1105" i="1"/>
  <c r="G1105" i="1" s="1"/>
  <c r="H1104" i="1"/>
  <c r="D1104" i="1"/>
  <c r="C1104" i="1"/>
  <c r="G1104" i="1" s="1"/>
  <c r="D1103" i="1"/>
  <c r="C1103" i="1"/>
  <c r="G1103" i="1" s="1"/>
  <c r="D1102" i="1"/>
  <c r="C1102" i="1"/>
  <c r="G1102" i="1" s="1"/>
  <c r="H1101" i="1"/>
  <c r="D1101" i="1"/>
  <c r="C1101" i="1"/>
  <c r="G1101" i="1" s="1"/>
  <c r="H1100" i="1"/>
  <c r="D1100" i="1"/>
  <c r="C1100" i="1"/>
  <c r="G1100" i="1" s="1"/>
  <c r="D1099" i="1"/>
  <c r="C1099" i="1"/>
  <c r="G1099" i="1" s="1"/>
  <c r="D1098" i="1"/>
  <c r="C1098" i="1"/>
  <c r="G1098" i="1" s="1"/>
  <c r="H1097" i="1"/>
  <c r="D1097" i="1"/>
  <c r="C1097" i="1"/>
  <c r="G1097" i="1" s="1"/>
  <c r="H1096" i="1"/>
  <c r="D1096" i="1"/>
  <c r="C1096" i="1"/>
  <c r="G1096" i="1" s="1"/>
  <c r="D1095" i="1"/>
  <c r="C1095" i="1"/>
  <c r="G1095" i="1" s="1"/>
  <c r="D1094" i="1"/>
  <c r="C1094" i="1"/>
  <c r="G1094" i="1" s="1"/>
  <c r="C1093" i="1"/>
  <c r="D1092" i="1"/>
  <c r="C1092" i="1"/>
  <c r="G1092" i="1" s="1"/>
  <c r="D1091" i="1"/>
  <c r="C1091" i="1"/>
  <c r="G1091" i="1" s="1"/>
  <c r="H1090" i="1"/>
  <c r="D1090" i="1"/>
  <c r="C1090" i="1"/>
  <c r="G1090" i="1" s="1"/>
  <c r="H1089" i="1"/>
  <c r="D1089" i="1"/>
  <c r="C1089" i="1"/>
  <c r="G1089" i="1" s="1"/>
  <c r="D1088" i="1"/>
  <c r="C1088" i="1"/>
  <c r="G1088" i="1" s="1"/>
  <c r="D1087" i="1"/>
  <c r="C1087" i="1"/>
  <c r="G1087" i="1" s="1"/>
  <c r="H1086" i="1"/>
  <c r="D1086" i="1"/>
  <c r="C1086" i="1"/>
  <c r="G1086" i="1" s="1"/>
  <c r="H1085" i="1"/>
  <c r="D1085" i="1"/>
  <c r="C1085" i="1"/>
  <c r="G1085" i="1" s="1"/>
  <c r="D1084" i="1"/>
  <c r="C1084" i="1"/>
  <c r="G1084" i="1" s="1"/>
  <c r="D1083" i="1"/>
  <c r="C1083" i="1"/>
  <c r="G1083" i="1" s="1"/>
  <c r="H1082" i="1"/>
  <c r="D1082" i="1"/>
  <c r="C1082" i="1"/>
  <c r="G1082" i="1" s="1"/>
  <c r="H1081" i="1"/>
  <c r="D1081" i="1"/>
  <c r="C1081" i="1"/>
  <c r="G1081" i="1" s="1"/>
  <c r="D1080" i="1"/>
  <c r="C1080" i="1"/>
  <c r="G1080" i="1" s="1"/>
  <c r="D1079" i="1"/>
  <c r="C1079" i="1"/>
  <c r="G1079" i="1" s="1"/>
  <c r="H1078" i="1"/>
  <c r="D1078" i="1"/>
  <c r="C1078" i="1"/>
  <c r="G1078" i="1" s="1"/>
  <c r="H1077" i="1"/>
  <c r="D1077" i="1"/>
  <c r="C1077" i="1"/>
  <c r="G1077" i="1" s="1"/>
  <c r="D1076" i="1"/>
  <c r="C1076" i="1"/>
  <c r="G1076" i="1" s="1"/>
  <c r="D1075" i="1"/>
  <c r="D1073" i="1"/>
  <c r="C1073" i="1"/>
  <c r="G1073" i="1" s="1"/>
  <c r="D1072" i="1"/>
  <c r="C1072" i="1"/>
  <c r="G1072" i="1" s="1"/>
  <c r="H1071" i="1"/>
  <c r="D1071" i="1"/>
  <c r="C1071" i="1"/>
  <c r="G1071" i="1" s="1"/>
  <c r="H1070" i="1"/>
  <c r="D1070" i="1"/>
  <c r="C1070" i="1"/>
  <c r="G1070" i="1" s="1"/>
  <c r="D1069" i="1"/>
  <c r="C1069" i="1"/>
  <c r="G1069" i="1" s="1"/>
  <c r="D1068" i="1"/>
  <c r="C1068" i="1"/>
  <c r="G1068" i="1" s="1"/>
  <c r="H1067" i="1"/>
  <c r="D1067" i="1"/>
  <c r="C1067" i="1"/>
  <c r="G1067" i="1" s="1"/>
  <c r="H1066" i="1"/>
  <c r="D1066" i="1"/>
  <c r="C1066" i="1"/>
  <c r="G1066" i="1" s="1"/>
  <c r="D1065" i="1"/>
  <c r="C1065" i="1"/>
  <c r="G1065" i="1" s="1"/>
  <c r="D1064" i="1"/>
  <c r="C1064" i="1"/>
  <c r="G1064" i="1" s="1"/>
  <c r="H1063" i="1"/>
  <c r="D1063" i="1"/>
  <c r="C1063" i="1"/>
  <c r="G1063" i="1" s="1"/>
  <c r="H1062" i="1"/>
  <c r="D1062" i="1"/>
  <c r="C1062" i="1"/>
  <c r="G1062" i="1" s="1"/>
  <c r="D1061" i="1"/>
  <c r="C1061" i="1"/>
  <c r="G1061" i="1" s="1"/>
  <c r="D1060" i="1"/>
  <c r="C1060" i="1"/>
  <c r="G1060" i="1" s="1"/>
  <c r="H1059" i="1"/>
  <c r="D1059" i="1"/>
  <c r="C1059" i="1"/>
  <c r="G1059" i="1" s="1"/>
  <c r="H1058" i="1"/>
  <c r="D1058" i="1"/>
  <c r="C1058" i="1"/>
  <c r="G1058" i="1" s="1"/>
  <c r="D1057" i="1"/>
  <c r="C1057" i="1"/>
  <c r="G1057" i="1" s="1"/>
  <c r="D1056" i="1"/>
  <c r="C1056" i="1"/>
  <c r="G1056" i="1" s="1"/>
  <c r="H1055" i="1"/>
  <c r="D1055" i="1"/>
  <c r="C1055" i="1"/>
  <c r="G1055" i="1" s="1"/>
  <c r="H1054" i="1"/>
  <c r="D1054" i="1"/>
  <c r="C1054" i="1"/>
  <c r="G1054" i="1" s="1"/>
  <c r="D1053" i="1"/>
  <c r="C1053" i="1"/>
  <c r="G1053" i="1" s="1"/>
  <c r="D1052" i="1"/>
  <c r="C1052" i="1"/>
  <c r="G1052" i="1" s="1"/>
  <c r="H1051" i="1"/>
  <c r="D1051" i="1"/>
  <c r="C1051" i="1"/>
  <c r="G1051" i="1" s="1"/>
  <c r="H1050" i="1"/>
  <c r="D1050" i="1"/>
  <c r="C1050" i="1"/>
  <c r="G1050" i="1" s="1"/>
  <c r="D1049" i="1"/>
  <c r="C1049" i="1"/>
  <c r="G1049" i="1" s="1"/>
  <c r="D1048" i="1"/>
  <c r="C1048" i="1"/>
  <c r="G1048" i="1" s="1"/>
  <c r="H1047" i="1"/>
  <c r="D1047" i="1"/>
  <c r="C1047" i="1"/>
  <c r="G1047" i="1" s="1"/>
  <c r="H1046" i="1"/>
  <c r="D1046" i="1"/>
  <c r="C1046" i="1"/>
  <c r="G1046" i="1" s="1"/>
  <c r="D1045" i="1"/>
  <c r="C1045" i="1"/>
  <c r="G1045" i="1" s="1"/>
  <c r="D1044" i="1"/>
  <c r="C1044" i="1"/>
  <c r="G1044" i="1" s="1"/>
  <c r="H1043" i="1"/>
  <c r="D1043" i="1"/>
  <c r="C1043" i="1"/>
  <c r="G1043" i="1" s="1"/>
  <c r="H1042" i="1"/>
  <c r="D1042" i="1"/>
  <c r="C1042" i="1"/>
  <c r="G1042" i="1" s="1"/>
  <c r="D1041" i="1"/>
  <c r="C1041" i="1"/>
  <c r="G1041" i="1" s="1"/>
  <c r="D1040" i="1"/>
  <c r="C1040" i="1"/>
  <c r="G1040" i="1" s="1"/>
  <c r="H1039" i="1"/>
  <c r="D1039" i="1"/>
  <c r="C1039" i="1"/>
  <c r="G1039" i="1" s="1"/>
  <c r="H1038" i="1"/>
  <c r="D1038" i="1"/>
  <c r="C1038" i="1"/>
  <c r="G1038" i="1" s="1"/>
  <c r="D1037" i="1"/>
  <c r="C1037" i="1"/>
  <c r="G1037" i="1" s="1"/>
  <c r="D1036" i="1"/>
  <c r="C1036" i="1"/>
  <c r="G1036" i="1" s="1"/>
  <c r="H1035" i="1"/>
  <c r="D1035" i="1"/>
  <c r="C1035" i="1"/>
  <c r="G1035" i="1" s="1"/>
  <c r="H1034" i="1"/>
  <c r="D1034" i="1"/>
  <c r="C1034" i="1"/>
  <c r="G1034" i="1" s="1"/>
  <c r="D1033" i="1"/>
  <c r="C1033" i="1"/>
  <c r="G1033" i="1" s="1"/>
  <c r="D1032" i="1"/>
  <c r="C1032" i="1"/>
  <c r="G1032" i="1" s="1"/>
  <c r="H1031" i="1"/>
  <c r="D1031" i="1"/>
  <c r="C1031" i="1"/>
  <c r="G1031" i="1" s="1"/>
  <c r="H1030" i="1"/>
  <c r="D1030" i="1"/>
  <c r="C1030" i="1"/>
  <c r="G1030" i="1" s="1"/>
  <c r="D1029" i="1"/>
  <c r="C1029" i="1"/>
  <c r="G1029" i="1" s="1"/>
  <c r="D1028" i="1"/>
  <c r="C1028" i="1"/>
  <c r="G1028" i="1" s="1"/>
  <c r="H1027" i="1"/>
  <c r="D1027" i="1"/>
  <c r="C1027" i="1"/>
  <c r="G1027" i="1" s="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G839"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G666"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G636" i="1"/>
  <c r="D636" i="1"/>
  <c r="H636" i="1" s="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G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G432" i="1"/>
  <c r="D432" i="1"/>
  <c r="H432" i="1" s="1"/>
  <c r="C432" i="1"/>
  <c r="G431" i="1"/>
  <c r="D431" i="1"/>
  <c r="H431" i="1" s="1"/>
  <c r="C431" i="1"/>
  <c r="H430" i="1"/>
  <c r="G430" i="1"/>
  <c r="D430" i="1"/>
  <c r="C430" i="1"/>
  <c r="H429" i="1"/>
  <c r="G429" i="1"/>
  <c r="D429" i="1"/>
  <c r="C429" i="1"/>
  <c r="H428" i="1"/>
  <c r="G428" i="1"/>
  <c r="D428" i="1"/>
  <c r="C428" i="1"/>
  <c r="H427" i="1"/>
  <c r="G427" i="1"/>
  <c r="D427" i="1"/>
  <c r="C427" i="1"/>
  <c r="H426" i="1"/>
  <c r="G426" i="1"/>
  <c r="D426" i="1"/>
  <c r="C426" i="1"/>
  <c r="C425" i="1"/>
  <c r="C423" i="1"/>
  <c r="D422" i="1"/>
  <c r="H422" i="1" s="1"/>
  <c r="C422" i="1"/>
  <c r="C421" i="1"/>
  <c r="H416" i="1"/>
  <c r="D416" i="1"/>
  <c r="G416" i="1" s="1"/>
  <c r="C416" i="1"/>
  <c r="D415" i="1"/>
  <c r="H415" i="1" s="1"/>
  <c r="C415" i="1"/>
  <c r="H414" i="1"/>
  <c r="G414" i="1"/>
  <c r="D414" i="1"/>
  <c r="C414" i="1"/>
  <c r="H411" i="1"/>
  <c r="G411" i="1"/>
  <c r="D411" i="1"/>
  <c r="C411" i="1"/>
  <c r="H410" i="1"/>
  <c r="G410" i="1"/>
  <c r="D410" i="1"/>
  <c r="C410" i="1"/>
  <c r="H409" i="1"/>
  <c r="G409" i="1"/>
  <c r="D409" i="1"/>
  <c r="C409" i="1"/>
  <c r="D408" i="1"/>
  <c r="G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D399" i="1"/>
  <c r="H399" i="1" s="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D376" i="1"/>
  <c r="H376" i="1" s="1"/>
  <c r="C376" i="1"/>
  <c r="D375" i="1"/>
  <c r="H375" i="1" s="1"/>
  <c r="C375" i="1"/>
  <c r="C374" i="1"/>
  <c r="D373" i="1"/>
  <c r="H373" i="1" s="1"/>
  <c r="C373" i="1"/>
  <c r="D372" i="1"/>
  <c r="G372" i="1" s="1"/>
  <c r="C372" i="1"/>
  <c r="D371" i="1"/>
  <c r="H371" i="1" s="1"/>
  <c r="C371" i="1"/>
  <c r="H370" i="1"/>
  <c r="G370" i="1"/>
  <c r="D370" i="1"/>
  <c r="C370"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H302" i="1"/>
  <c r="G302" i="1"/>
  <c r="D302" i="1"/>
  <c r="C302" i="1"/>
  <c r="H301" i="1"/>
  <c r="G301" i="1"/>
  <c r="D301" i="1"/>
  <c r="C301"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D275" i="1"/>
  <c r="G275" i="1" s="1"/>
  <c r="C275" i="1"/>
  <c r="D274" i="1"/>
  <c r="H274" i="1" s="1"/>
  <c r="C274" i="1"/>
  <c r="H273" i="1"/>
  <c r="G273" i="1"/>
  <c r="D273" i="1"/>
  <c r="C273" i="1"/>
  <c r="H272" i="1"/>
  <c r="G272" i="1"/>
  <c r="D272" i="1"/>
  <c r="C272" i="1"/>
  <c r="D271" i="1"/>
  <c r="H271" i="1" s="1"/>
  <c r="C271" i="1"/>
  <c r="D270" i="1"/>
  <c r="H270" i="1" s="1"/>
  <c r="C270" i="1"/>
  <c r="C269" i="1"/>
  <c r="H268" i="1"/>
  <c r="G268" i="1"/>
  <c r="D268" i="1"/>
  <c r="C268" i="1"/>
  <c r="H267" i="1"/>
  <c r="G267" i="1"/>
  <c r="D267" i="1"/>
  <c r="C267"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D247" i="1"/>
  <c r="H247" i="1" s="1"/>
  <c r="C247" i="1"/>
  <c r="D246" i="1"/>
  <c r="H246" i="1" s="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G224" i="1"/>
  <c r="D224" i="1"/>
  <c r="H224" i="1" s="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H213" i="1"/>
  <c r="D213" i="1"/>
  <c r="G213" i="1" s="1"/>
  <c r="C213" i="1"/>
  <c r="C212" i="1"/>
  <c r="H211" i="1"/>
  <c r="G211" i="1"/>
  <c r="D211" i="1"/>
  <c r="C211" i="1"/>
  <c r="H210" i="1"/>
  <c r="G210" i="1"/>
  <c r="D210" i="1"/>
  <c r="C210" i="1"/>
  <c r="H209" i="1"/>
  <c r="G209" i="1"/>
  <c r="D209" i="1"/>
  <c r="C209" i="1"/>
  <c r="D208" i="1"/>
  <c r="H208" i="1" s="1"/>
  <c r="C208"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D197" i="1"/>
  <c r="G197" i="1" s="1"/>
  <c r="C197" i="1"/>
  <c r="H196" i="1"/>
  <c r="G196" i="1"/>
  <c r="D196" i="1"/>
  <c r="C196" i="1"/>
  <c r="H195" i="1"/>
  <c r="G195" i="1"/>
  <c r="D195" i="1"/>
  <c r="C195" i="1"/>
  <c r="H194" i="1"/>
  <c r="D194" i="1"/>
  <c r="G194" i="1" s="1"/>
  <c r="C194" i="1"/>
  <c r="H193" i="1"/>
  <c r="D193" i="1"/>
  <c r="G193" i="1" s="1"/>
  <c r="C193" i="1"/>
  <c r="H192" i="1"/>
  <c r="D192" i="1"/>
  <c r="G192" i="1" s="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D181" i="1"/>
  <c r="G181" i="1" s="1"/>
  <c r="C181" i="1"/>
  <c r="D180" i="1"/>
  <c r="H180" i="1" s="1"/>
  <c r="C180" i="1"/>
  <c r="H179" i="1"/>
  <c r="G179" i="1"/>
  <c r="D179" i="1"/>
  <c r="C179" i="1"/>
  <c r="D178" i="1"/>
  <c r="H178" i="1" s="1"/>
  <c r="C178" i="1"/>
  <c r="D177" i="1"/>
  <c r="H177" i="1" s="1"/>
  <c r="C177" i="1"/>
  <c r="G176"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H168" i="1"/>
  <c r="G168" i="1"/>
  <c r="D168" i="1"/>
  <c r="C168" i="1"/>
  <c r="D167" i="1"/>
  <c r="H167" i="1" s="1"/>
  <c r="C167" i="1"/>
  <c r="D166" i="1"/>
  <c r="H166" i="1" s="1"/>
  <c r="C166" i="1"/>
  <c r="D165" i="1"/>
  <c r="H165" i="1" s="1"/>
  <c r="C165" i="1"/>
  <c r="D164" i="1"/>
  <c r="H164" i="1" s="1"/>
  <c r="C164" i="1"/>
  <c r="D163" i="1"/>
  <c r="H163" i="1" s="1"/>
  <c r="C163" i="1"/>
  <c r="H162" i="1"/>
  <c r="G162" i="1"/>
  <c r="D162" i="1"/>
  <c r="C162" i="1"/>
  <c r="C161" i="1"/>
  <c r="H159" i="1"/>
  <c r="G159" i="1"/>
  <c r="D159" i="1"/>
  <c r="C159" i="1"/>
  <c r="H158" i="1"/>
  <c r="G158" i="1"/>
  <c r="D158" i="1"/>
  <c r="C158" i="1"/>
  <c r="H157" i="1"/>
  <c r="G157" i="1"/>
  <c r="D157" i="1"/>
  <c r="C157" i="1"/>
  <c r="C156" i="1"/>
  <c r="H155" i="1"/>
  <c r="D155" i="1"/>
  <c r="G155" i="1" s="1"/>
  <c r="C155" i="1"/>
  <c r="H154" i="1"/>
  <c r="G154" i="1"/>
  <c r="D154" i="1"/>
  <c r="C154" i="1"/>
  <c r="H153" i="1"/>
  <c r="G153" i="1"/>
  <c r="D153" i="1"/>
  <c r="C153" i="1"/>
  <c r="H152" i="1"/>
  <c r="G152" i="1"/>
  <c r="D152" i="1"/>
  <c r="C152" i="1"/>
  <c r="D151" i="1"/>
  <c r="H151" i="1" s="1"/>
  <c r="C151" i="1"/>
  <c r="C150" i="1"/>
  <c r="H147" i="1"/>
  <c r="G147" i="1"/>
  <c r="D147" i="1"/>
  <c r="C147"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D136" i="1"/>
  <c r="G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D118" i="1"/>
  <c r="G118" i="1" s="1"/>
  <c r="C118" i="1"/>
  <c r="H117" i="1"/>
  <c r="D117" i="1"/>
  <c r="G117" i="1" s="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D90" i="1"/>
  <c r="H90" i="1" s="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H60" i="1"/>
  <c r="D60" i="1"/>
  <c r="G60" i="1" s="1"/>
  <c r="C60" i="1"/>
  <c r="H59" i="1"/>
  <c r="G59" i="1"/>
  <c r="D59" i="1"/>
  <c r="C59" i="1"/>
  <c r="H58" i="1"/>
  <c r="G58" i="1"/>
  <c r="D58" i="1"/>
  <c r="C58" i="1"/>
  <c r="H57" i="1"/>
  <c r="G57" i="1"/>
  <c r="D57" i="1"/>
  <c r="C57" i="1"/>
  <c r="H56" i="1"/>
  <c r="G56" i="1"/>
  <c r="D56" i="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G20" i="1"/>
  <c r="D20" i="1"/>
  <c r="H20" i="1" s="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G9" i="1"/>
  <c r="D9" i="1"/>
  <c r="H9" i="1" s="1"/>
  <c r="C9" i="1"/>
  <c r="D8" i="1"/>
  <c r="H8" i="1" s="1"/>
  <c r="C8" i="1"/>
  <c r="D7" i="1"/>
  <c r="H7" i="1" s="1"/>
  <c r="C7" i="1"/>
  <c r="D6" i="1"/>
  <c r="H6" i="1" s="1"/>
  <c r="C6" i="1"/>
  <c r="D5" i="1"/>
  <c r="H5" i="1" s="1"/>
  <c r="C5" i="1"/>
  <c r="D4" i="1"/>
  <c r="H4" i="1" s="1"/>
  <c r="C4" i="1"/>
  <c r="G299" i="1" l="1"/>
  <c r="G603" i="1"/>
  <c r="H604" i="1"/>
  <c r="E157" i="9"/>
  <c r="B157" i="9" s="1"/>
  <c r="D424" i="1"/>
  <c r="D425" i="1"/>
  <c r="G415" i="1"/>
  <c r="G422" i="1"/>
  <c r="G407" i="1"/>
  <c r="H408" i="1"/>
  <c r="G399" i="1"/>
  <c r="G396" i="1"/>
  <c r="G398" i="1"/>
  <c r="D374" i="1"/>
  <c r="H374" i="1" s="1"/>
  <c r="G376" i="1"/>
  <c r="G374" i="1"/>
  <c r="G375" i="1"/>
  <c r="G373" i="1"/>
  <c r="H372" i="1"/>
  <c r="G371" i="1"/>
  <c r="H369" i="1"/>
  <c r="G305" i="1"/>
  <c r="G306" i="1"/>
  <c r="F310" i="4"/>
  <c r="G423" i="1"/>
  <c r="H423" i="1"/>
  <c r="F428" i="4"/>
  <c r="H300" i="1"/>
  <c r="G421" i="1"/>
  <c r="H421" i="1"/>
  <c r="H298" i="1"/>
  <c r="E647" i="4"/>
  <c r="D641" i="1" s="1"/>
  <c r="G274" i="1"/>
  <c r="H275" i="1"/>
  <c r="G270" i="1"/>
  <c r="G271" i="1"/>
  <c r="H258" i="1"/>
  <c r="G258" i="1"/>
  <c r="D265" i="1"/>
  <c r="F262" i="4"/>
  <c r="F269" i="4"/>
  <c r="G266" i="1"/>
  <c r="E81" i="9"/>
  <c r="G248" i="1"/>
  <c r="G246" i="1"/>
  <c r="G247" i="1"/>
  <c r="G242" i="1"/>
  <c r="G243" i="1"/>
  <c r="G233" i="1"/>
  <c r="G234" i="1"/>
  <c r="G212" i="1"/>
  <c r="H212" i="1"/>
  <c r="G215" i="1"/>
  <c r="G208" i="1"/>
  <c r="G204" i="1"/>
  <c r="G207" i="1"/>
  <c r="H197" i="1"/>
  <c r="F244" i="9"/>
  <c r="B244" i="9" s="1"/>
  <c r="D190" i="1"/>
  <c r="G190" i="1" s="1"/>
  <c r="E56" i="9"/>
  <c r="B56" i="9" s="1"/>
  <c r="E52" i="9"/>
  <c r="B52" i="9" s="1"/>
  <c r="G180" i="1"/>
  <c r="E51" i="9"/>
  <c r="B51" i="9" s="1"/>
  <c r="B238" i="9"/>
  <c r="G178" i="1"/>
  <c r="G177" i="1"/>
  <c r="G174" i="1"/>
  <c r="G175" i="1"/>
  <c r="G173" i="1"/>
  <c r="G171" i="1"/>
  <c r="G170" i="1"/>
  <c r="G169" i="1"/>
  <c r="G166" i="1"/>
  <c r="G167" i="1"/>
  <c r="G165" i="1"/>
  <c r="G164" i="1"/>
  <c r="G163" i="1"/>
  <c r="H161" i="1"/>
  <c r="G161" i="1"/>
  <c r="F165" i="4"/>
  <c r="H156" i="1"/>
  <c r="G156" i="1"/>
  <c r="E153" i="4"/>
  <c r="D149" i="1" s="1"/>
  <c r="F160" i="4"/>
  <c r="E48" i="9"/>
  <c r="B48" i="9" s="1"/>
  <c r="D150" i="1"/>
  <c r="G151" i="1"/>
  <c r="F154" i="4"/>
  <c r="G137" i="1"/>
  <c r="G146" i="1"/>
  <c r="H136" i="1"/>
  <c r="B236" i="9"/>
  <c r="E82" i="4"/>
  <c r="D78" i="1" s="1"/>
  <c r="H93" i="1"/>
  <c r="G90" i="1"/>
  <c r="F233" i="9"/>
  <c r="B233" i="9" s="1"/>
  <c r="H87" i="1"/>
  <c r="G87" i="1"/>
  <c r="F58" i="4"/>
  <c r="E31" i="9"/>
  <c r="B31" i="9" s="1"/>
  <c r="E49" i="4"/>
  <c r="D45" i="1" s="1"/>
  <c r="G25" i="1"/>
  <c r="G27" i="1"/>
  <c r="F23" i="4"/>
  <c r="G23" i="1"/>
  <c r="E28" i="9"/>
  <c r="B28" i="9" s="1"/>
  <c r="G8" i="1"/>
  <c r="G7" i="1"/>
  <c r="G6" i="1"/>
  <c r="G4" i="1"/>
  <c r="G5" i="1"/>
  <c r="E7" i="4"/>
  <c r="D3" i="1" s="1"/>
  <c r="H1682" i="1"/>
  <c r="G1681" i="1"/>
  <c r="G1670" i="1"/>
  <c r="D51" i="8"/>
  <c r="C1628" i="1" s="1"/>
  <c r="H1620" i="1"/>
  <c r="G1614" i="1"/>
  <c r="H1612" i="1"/>
  <c r="G1606" i="1"/>
  <c r="G1604" i="1"/>
  <c r="H1604" i="1"/>
  <c r="G1601" i="1"/>
  <c r="G1599" i="1"/>
  <c r="G1593" i="1"/>
  <c r="G1591" i="1"/>
  <c r="G1590" i="1"/>
  <c r="G1585" i="1"/>
  <c r="H1588" i="1"/>
  <c r="E327" i="9"/>
  <c r="H1029" i="1"/>
  <c r="H1033" i="1"/>
  <c r="H1037" i="1"/>
  <c r="H1041" i="1"/>
  <c r="H1045" i="1"/>
  <c r="H1049" i="1"/>
  <c r="H1053" i="1"/>
  <c r="H1057" i="1"/>
  <c r="H1061" i="1"/>
  <c r="H1065" i="1"/>
  <c r="H1069" i="1"/>
  <c r="H1073" i="1"/>
  <c r="H1076" i="1"/>
  <c r="H1080" i="1"/>
  <c r="H1084" i="1"/>
  <c r="H1088" i="1"/>
  <c r="H1092" i="1"/>
  <c r="H1095" i="1"/>
  <c r="H1099" i="1"/>
  <c r="H1103" i="1"/>
  <c r="H1107" i="1"/>
  <c r="H1111" i="1"/>
  <c r="H1115" i="1"/>
  <c r="H1119" i="1"/>
  <c r="H1123" i="1"/>
  <c r="H1127" i="1"/>
  <c r="H1131" i="1"/>
  <c r="H1135" i="1"/>
  <c r="H1139" i="1"/>
  <c r="H1143" i="1"/>
  <c r="H1147" i="1"/>
  <c r="H1151" i="1"/>
  <c r="H1154" i="1"/>
  <c r="H1158" i="1"/>
  <c r="H1162" i="1"/>
  <c r="H1166" i="1"/>
  <c r="H1170" i="1"/>
  <c r="H1174" i="1"/>
  <c r="H1178"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562" i="1"/>
  <c r="G1562" i="1"/>
  <c r="J1562" i="1"/>
  <c r="H1028" i="1"/>
  <c r="H1032" i="1"/>
  <c r="H1036" i="1"/>
  <c r="H1040" i="1"/>
  <c r="H1044" i="1"/>
  <c r="H1048" i="1"/>
  <c r="H1052" i="1"/>
  <c r="H1056" i="1"/>
  <c r="H1060" i="1"/>
  <c r="H1064" i="1"/>
  <c r="H1068" i="1"/>
  <c r="H1072" i="1"/>
  <c r="H1079" i="1"/>
  <c r="H1083" i="1"/>
  <c r="H1087" i="1"/>
  <c r="H1091" i="1"/>
  <c r="H1094" i="1"/>
  <c r="H1098" i="1"/>
  <c r="H1102" i="1"/>
  <c r="H1106" i="1"/>
  <c r="H1110" i="1"/>
  <c r="H1114" i="1"/>
  <c r="H1118" i="1"/>
  <c r="H1122" i="1"/>
  <c r="H1126" i="1"/>
  <c r="H1130" i="1"/>
  <c r="H1134" i="1"/>
  <c r="H1138" i="1"/>
  <c r="H1142" i="1"/>
  <c r="H1146" i="1"/>
  <c r="H1150" i="1"/>
  <c r="H1153" i="1"/>
  <c r="H1157" i="1"/>
  <c r="H1161" i="1"/>
  <c r="H1165" i="1"/>
  <c r="H1169" i="1"/>
  <c r="H1173" i="1"/>
  <c r="H1177" i="1"/>
  <c r="H1183" i="1"/>
  <c r="H1187" i="1"/>
  <c r="H1191" i="1"/>
  <c r="H1195" i="1"/>
  <c r="H1199" i="1"/>
  <c r="H1203" i="1"/>
  <c r="H1207" i="1"/>
  <c r="H1211" i="1"/>
  <c r="H1215" i="1"/>
  <c r="H1219" i="1"/>
  <c r="H1227" i="1"/>
  <c r="H1231" i="1"/>
  <c r="H1235" i="1"/>
  <c r="H1239" i="1"/>
  <c r="H1243" i="1"/>
  <c r="H1247" i="1"/>
  <c r="H1251" i="1"/>
  <c r="H1263" i="1"/>
  <c r="H1267" i="1"/>
  <c r="H1271" i="1"/>
  <c r="H1275" i="1"/>
  <c r="H1279" i="1"/>
  <c r="H1283" i="1"/>
  <c r="H1287" i="1"/>
  <c r="H1291" i="1"/>
  <c r="H1302" i="1"/>
  <c r="H1552" i="1"/>
  <c r="G1552" i="1"/>
  <c r="J1552" i="1"/>
  <c r="G1684" i="1"/>
  <c r="H1684" i="1"/>
  <c r="H1299" i="1"/>
  <c r="D82" i="4"/>
  <c r="F91" i="4"/>
  <c r="F178" i="4"/>
  <c r="E164" i="4"/>
  <c r="F250" i="4"/>
  <c r="E230" i="4"/>
  <c r="D226" i="1" s="1"/>
  <c r="I1543" i="1"/>
  <c r="H1550" i="1"/>
  <c r="G1550" i="1"/>
  <c r="I1550" i="1" s="1"/>
  <c r="J1550" i="1"/>
  <c r="H1560" i="1"/>
  <c r="G1560" i="1"/>
  <c r="J1560" i="1"/>
  <c r="H1569" i="1"/>
  <c r="G1569" i="1"/>
  <c r="J1569" i="1"/>
  <c r="F537" i="4"/>
  <c r="D536" i="4"/>
  <c r="F630" i="4"/>
  <c r="D629" i="4"/>
  <c r="H1297"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3" i="1"/>
  <c r="H1407" i="1"/>
  <c r="H1411" i="1"/>
  <c r="H1415" i="1"/>
  <c r="H1419" i="1"/>
  <c r="H1423" i="1"/>
  <c r="H1427" i="1"/>
  <c r="H1434" i="1"/>
  <c r="H1438" i="1"/>
  <c r="H1442" i="1"/>
  <c r="H1446" i="1"/>
  <c r="H1450" i="1"/>
  <c r="H1454" i="1"/>
  <c r="H1487" i="1"/>
  <c r="H1489" i="1"/>
  <c r="H1491" i="1"/>
  <c r="H1493" i="1"/>
  <c r="H1495" i="1"/>
  <c r="H1497" i="1"/>
  <c r="H1499" i="1"/>
  <c r="H1501" i="1"/>
  <c r="H1503" i="1"/>
  <c r="H1505" i="1"/>
  <c r="H1507" i="1"/>
  <c r="H1509" i="1"/>
  <c r="H1512" i="1"/>
  <c r="H1514" i="1"/>
  <c r="H1516" i="1"/>
  <c r="H1518" i="1"/>
  <c r="H1520" i="1"/>
  <c r="H1522" i="1"/>
  <c r="H1524" i="1"/>
  <c r="H1539" i="1"/>
  <c r="H1541" i="1"/>
  <c r="I1541" i="1" s="1"/>
  <c r="J1543" i="1"/>
  <c r="H1545" i="1"/>
  <c r="H1548" i="1"/>
  <c r="G1548" i="1"/>
  <c r="I1548" i="1" s="1"/>
  <c r="J1548" i="1"/>
  <c r="H1558" i="1"/>
  <c r="G1558" i="1"/>
  <c r="I1558" i="1" s="1"/>
  <c r="J1558" i="1"/>
  <c r="H1567" i="1"/>
  <c r="G1567" i="1"/>
  <c r="J1567" i="1"/>
  <c r="J1576" i="1"/>
  <c r="H1576" i="1"/>
  <c r="G1576" i="1"/>
  <c r="H1296"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2" i="1"/>
  <c r="H1406" i="1"/>
  <c r="H1410" i="1"/>
  <c r="H1414" i="1"/>
  <c r="H1418" i="1"/>
  <c r="H1422" i="1"/>
  <c r="H1426" i="1"/>
  <c r="H1430" i="1"/>
  <c r="H1433" i="1"/>
  <c r="H1437" i="1"/>
  <c r="H1441" i="1"/>
  <c r="H1445" i="1"/>
  <c r="H1449" i="1"/>
  <c r="H1453" i="1"/>
  <c r="H1457" i="1"/>
  <c r="H1459" i="1"/>
  <c r="H1461" i="1"/>
  <c r="H1463" i="1"/>
  <c r="H1465" i="1"/>
  <c r="H1467" i="1"/>
  <c r="H1469" i="1"/>
  <c r="H1471" i="1"/>
  <c r="H1473" i="1"/>
  <c r="H1475" i="1"/>
  <c r="H1477" i="1"/>
  <c r="H1479" i="1"/>
  <c r="H1481" i="1"/>
  <c r="H1483" i="1"/>
  <c r="H1527" i="1"/>
  <c r="H1529" i="1"/>
  <c r="H1531" i="1"/>
  <c r="H1533" i="1"/>
  <c r="H1535" i="1"/>
  <c r="I1544" i="1"/>
  <c r="I1545" i="1"/>
  <c r="H1554" i="1"/>
  <c r="G1554" i="1"/>
  <c r="I1554" i="1" s="1"/>
  <c r="J1554" i="1"/>
  <c r="H1565" i="1"/>
  <c r="G1565" i="1"/>
  <c r="J1565" i="1"/>
  <c r="H1578" i="1"/>
  <c r="G1578" i="1"/>
  <c r="H1582" i="1"/>
  <c r="G1582" i="1"/>
  <c r="G1686" i="1"/>
  <c r="H1686" i="1"/>
  <c r="F115" i="6"/>
  <c r="D114" i="6"/>
  <c r="C1511" i="1"/>
  <c r="I10" i="9"/>
  <c r="J1573" i="1"/>
  <c r="F135" i="4"/>
  <c r="D134" i="4"/>
  <c r="F322" i="4"/>
  <c r="D321" i="4"/>
  <c r="F485" i="4"/>
  <c r="D479" i="4"/>
  <c r="E640" i="4"/>
  <c r="D634" i="1" s="1"/>
  <c r="I21" i="3"/>
  <c r="G336" i="9"/>
  <c r="E336" i="9" s="1"/>
  <c r="B336" i="9" s="1"/>
  <c r="F178" i="5"/>
  <c r="F237" i="5"/>
  <c r="D219" i="5"/>
  <c r="J1542" i="1"/>
  <c r="J1544" i="1"/>
  <c r="J1546" i="1"/>
  <c r="H1547" i="1"/>
  <c r="J1570" i="1"/>
  <c r="H1572" i="1"/>
  <c r="H1580" i="1"/>
  <c r="I1580" i="1" s="1"/>
  <c r="J1580" i="1"/>
  <c r="H1581" i="1"/>
  <c r="I1581" i="1" s="1"/>
  <c r="H1584" i="1"/>
  <c r="G1586" i="1"/>
  <c r="G1589" i="1"/>
  <c r="H1592" i="1"/>
  <c r="G1594" i="1"/>
  <c r="G1597" i="1"/>
  <c r="H1600" i="1"/>
  <c r="G1605" i="1"/>
  <c r="H1608" i="1"/>
  <c r="G1610" i="1"/>
  <c r="G1613" i="1"/>
  <c r="H1616" i="1"/>
  <c r="G1618" i="1"/>
  <c r="H1624" i="1"/>
  <c r="G1626" i="1"/>
  <c r="G1629" i="1"/>
  <c r="H1632" i="1"/>
  <c r="G1634" i="1"/>
  <c r="G1637" i="1"/>
  <c r="H1640" i="1"/>
  <c r="G1642" i="1"/>
  <c r="G1645" i="1"/>
  <c r="H1648" i="1"/>
  <c r="G1650" i="1"/>
  <c r="G1653" i="1"/>
  <c r="H1656" i="1"/>
  <c r="G1658" i="1"/>
  <c r="G1661" i="1"/>
  <c r="H1664" i="1"/>
  <c r="G1666" i="1"/>
  <c r="G1669" i="1"/>
  <c r="H1672" i="1"/>
  <c r="H1674" i="1"/>
  <c r="E308" i="4"/>
  <c r="E321" i="4"/>
  <c r="D316" i="1" s="1"/>
  <c r="F374" i="4"/>
  <c r="D373" i="4"/>
  <c r="F497" i="4"/>
  <c r="D491" i="4"/>
  <c r="F120" i="5"/>
  <c r="D119" i="5"/>
  <c r="D255" i="5"/>
  <c r="F260" i="5"/>
  <c r="E141" i="6"/>
  <c r="I26" i="3"/>
  <c r="F36" i="6"/>
  <c r="D35" i="6"/>
  <c r="G345" i="9"/>
  <c r="E345" i="9" s="1"/>
  <c r="H32" i="3"/>
  <c r="C1583" i="1"/>
  <c r="H1571" i="1"/>
  <c r="G1573" i="1"/>
  <c r="I1573" i="1" s="1"/>
  <c r="H1575" i="1"/>
  <c r="I1575" i="1" s="1"/>
  <c r="J1575" i="1"/>
  <c r="G1577" i="1"/>
  <c r="G1579" i="1"/>
  <c r="I1579" i="1" s="1"/>
  <c r="H1676" i="1"/>
  <c r="H1678" i="1"/>
  <c r="F216" i="4"/>
  <c r="D202" i="4"/>
  <c r="E373" i="4"/>
  <c r="D368" i="1" s="1"/>
  <c r="F431" i="4"/>
  <c r="F470" i="4"/>
  <c r="D466" i="4"/>
  <c r="F572" i="4"/>
  <c r="D571" i="4"/>
  <c r="F621" i="4"/>
  <c r="D597" i="4"/>
  <c r="D522" i="4"/>
  <c r="E648" i="4"/>
  <c r="D642" i="1" s="1"/>
  <c r="H336" i="9"/>
  <c r="E177" i="5"/>
  <c r="G338" i="9"/>
  <c r="E338" i="9" s="1"/>
  <c r="B338" i="9" s="1"/>
  <c r="F203" i="5"/>
  <c r="F297" i="5"/>
  <c r="D296" i="5"/>
  <c r="D45" i="8"/>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H309" i="9"/>
  <c r="G310" i="9"/>
  <c r="E310" i="9" s="1"/>
  <c r="B31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L228" i="9"/>
  <c r="F228" i="9" s="1"/>
  <c r="B228" i="9" s="1"/>
  <c r="G179" i="9"/>
  <c r="G178" i="9"/>
  <c r="E178" i="9" s="1"/>
  <c r="B178" i="9" s="1"/>
  <c r="G177" i="9"/>
  <c r="E177" i="9" s="1"/>
  <c r="B177" i="9" s="1"/>
  <c r="G176" i="9"/>
  <c r="E176" i="9" s="1"/>
  <c r="B176" i="9" s="1"/>
  <c r="G175" i="9"/>
  <c r="E175" i="9" s="1"/>
  <c r="B175" i="9" s="1"/>
  <c r="G174" i="9"/>
  <c r="E174" i="9" s="1"/>
  <c r="B174" i="9" s="1"/>
  <c r="G187" i="9"/>
  <c r="E187" i="9" s="1"/>
  <c r="B187" i="9" s="1"/>
  <c r="G183" i="9"/>
  <c r="E183" i="9" s="1"/>
  <c r="B183" i="9" s="1"/>
  <c r="G188" i="9"/>
  <c r="E188" i="9" s="1"/>
  <c r="B188" i="9" s="1"/>
  <c r="G184" i="9"/>
  <c r="E184" i="9" s="1"/>
  <c r="B184" i="9" s="1"/>
  <c r="H180" i="9"/>
  <c r="G189" i="9"/>
  <c r="E189" i="9" s="1"/>
  <c r="B189" i="9" s="1"/>
  <c r="B69" i="9"/>
  <c r="B85" i="9"/>
  <c r="B101" i="9"/>
  <c r="B117" i="9"/>
  <c r="B133" i="9"/>
  <c r="B149" i="9"/>
  <c r="B173" i="9"/>
  <c r="G182" i="9"/>
  <c r="E182" i="9" s="1"/>
  <c r="B182" i="9" s="1"/>
  <c r="G186" i="9"/>
  <c r="E186" i="9" s="1"/>
  <c r="B186" i="9" s="1"/>
  <c r="D7" i="4"/>
  <c r="D49" i="4"/>
  <c r="D125" i="4"/>
  <c r="D153" i="4"/>
  <c r="F246" i="4"/>
  <c r="F274" i="4"/>
  <c r="F427" i="4"/>
  <c r="D647" i="4"/>
  <c r="F8" i="5"/>
  <c r="D7" i="5"/>
  <c r="G314" i="9"/>
  <c r="F89" i="5"/>
  <c r="D135" i="5"/>
  <c r="H316" i="9"/>
  <c r="H315" i="9"/>
  <c r="E147" i="5"/>
  <c r="D1152" i="1" s="1"/>
  <c r="H1152" i="1" s="1"/>
  <c r="G337" i="9"/>
  <c r="E337" i="9" s="1"/>
  <c r="B337" i="9" s="1"/>
  <c r="F197" i="5"/>
  <c r="D5" i="6"/>
  <c r="F10" i="6"/>
  <c r="D129" i="6"/>
  <c r="B81" i="9"/>
  <c r="B97" i="9"/>
  <c r="B113" i="9"/>
  <c r="B129" i="9"/>
  <c r="B145" i="9"/>
  <c r="B169" i="9"/>
  <c r="D106" i="4"/>
  <c r="D164" i="4"/>
  <c r="D230" i="4"/>
  <c r="E273" i="4"/>
  <c r="D269" i="1" s="1"/>
  <c r="D309" i="4"/>
  <c r="D361" i="4"/>
  <c r="F523" i="4"/>
  <c r="D584" i="4"/>
  <c r="F607" i="4"/>
  <c r="D12" i="5"/>
  <c r="F45" i="5"/>
  <c r="F76" i="5"/>
  <c r="D70" i="5"/>
  <c r="H314" i="9"/>
  <c r="E88" i="5"/>
  <c r="D89" i="6"/>
  <c r="F94" i="6"/>
  <c r="D25" i="8"/>
  <c r="C1602" i="1" s="1"/>
  <c r="B60" i="9"/>
  <c r="E64" i="9"/>
  <c r="B64" i="9" s="1"/>
  <c r="B77" i="9"/>
  <c r="B93" i="9"/>
  <c r="B109" i="9"/>
  <c r="B125" i="9"/>
  <c r="B141" i="9"/>
  <c r="B165" i="9"/>
  <c r="G181" i="9"/>
  <c r="E181" i="9" s="1"/>
  <c r="B181" i="9" s="1"/>
  <c r="G185" i="9"/>
  <c r="E185" i="9" s="1"/>
  <c r="B185"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B332" i="9"/>
  <c r="G316" i="9"/>
  <c r="G315" i="9"/>
  <c r="E315" i="9" s="1"/>
  <c r="B315" i="9" s="1"/>
  <c r="B296" i="9"/>
  <c r="B70" i="9"/>
  <c r="B74" i="9"/>
  <c r="B78" i="9"/>
  <c r="B82" i="9"/>
  <c r="B86" i="9"/>
  <c r="B90" i="9"/>
  <c r="B94" i="9"/>
  <c r="B98" i="9"/>
  <c r="B102" i="9"/>
  <c r="B106" i="9"/>
  <c r="B110" i="9"/>
  <c r="B114" i="9"/>
  <c r="B118" i="9"/>
  <c r="B122" i="9"/>
  <c r="B126" i="9"/>
  <c r="B130" i="9"/>
  <c r="B134" i="9"/>
  <c r="B138" i="9"/>
  <c r="B142" i="9"/>
  <c r="B146" i="9"/>
  <c r="B150" i="9"/>
  <c r="B154" i="9"/>
  <c r="B158" i="9"/>
  <c r="B162" i="9"/>
  <c r="B166" i="9"/>
  <c r="B170" i="9"/>
  <c r="F298" i="9"/>
  <c r="B305" i="9"/>
  <c r="B230" i="9"/>
  <c r="F241" i="9"/>
  <c r="B241" i="9" s="1"/>
  <c r="B246" i="9"/>
  <c r="B234" i="9"/>
  <c r="B242" i="9"/>
  <c r="B250" i="9"/>
  <c r="E304" i="9"/>
  <c r="B304" i="9" s="1"/>
  <c r="B319" i="9"/>
  <c r="B323" i="9"/>
  <c r="B327" i="9"/>
  <c r="B340" i="9"/>
  <c r="F232" i="9"/>
  <c r="B232" i="9" s="1"/>
  <c r="F240" i="9"/>
  <c r="B240" i="9" s="1"/>
  <c r="F248" i="9"/>
  <c r="B248" i="9" s="1"/>
  <c r="B255" i="9"/>
  <c r="B259" i="9"/>
  <c r="B263" i="9"/>
  <c r="B267" i="9"/>
  <c r="B271" i="9"/>
  <c r="B275" i="9"/>
  <c r="B279" i="9"/>
  <c r="B283" i="9"/>
  <c r="B287" i="9"/>
  <c r="B291" i="9"/>
  <c r="B312" i="9"/>
  <c r="E318" i="9"/>
  <c r="B318" i="9" s="1"/>
  <c r="E322" i="9"/>
  <c r="B322" i="9" s="1"/>
  <c r="E326" i="9"/>
  <c r="B326" i="9" s="1"/>
  <c r="G425" i="1" l="1"/>
  <c r="H425" i="1"/>
  <c r="F648" i="4"/>
  <c r="H265" i="1"/>
  <c r="G265" i="1"/>
  <c r="H190" i="1"/>
  <c r="H150" i="1"/>
  <c r="G150" i="1"/>
  <c r="E6" i="4"/>
  <c r="D2" i="1" s="1"/>
  <c r="G1628" i="1"/>
  <c r="H1628" i="1"/>
  <c r="C1300" i="1"/>
  <c r="F296" i="5"/>
  <c r="D303" i="1"/>
  <c r="G339" i="9"/>
  <c r="E339" i="9" s="1"/>
  <c r="B339" i="9" s="1"/>
  <c r="F219" i="5"/>
  <c r="C1223" i="1"/>
  <c r="F479" i="4"/>
  <c r="C473" i="1"/>
  <c r="F134" i="4"/>
  <c r="C130" i="1"/>
  <c r="F629" i="4"/>
  <c r="C623" i="1"/>
  <c r="I16" i="3"/>
  <c r="E422" i="4"/>
  <c r="F230" i="4"/>
  <c r="C226" i="1"/>
  <c r="F119" i="5"/>
  <c r="C1124" i="1"/>
  <c r="F12" i="5"/>
  <c r="C1017" i="1"/>
  <c r="F361" i="4"/>
  <c r="D360" i="4"/>
  <c r="C356" i="1"/>
  <c r="F135" i="5"/>
  <c r="C1140" i="1"/>
  <c r="D6" i="4"/>
  <c r="F7" i="4"/>
  <c r="C3" i="1"/>
  <c r="B207" i="9"/>
  <c r="F597" i="4"/>
  <c r="C591" i="1"/>
  <c r="F466" i="4"/>
  <c r="C460" i="1"/>
  <c r="G1583" i="1"/>
  <c r="H1583" i="1"/>
  <c r="B345" i="9"/>
  <c r="E344" i="9"/>
  <c r="I10" i="3" s="1"/>
  <c r="I30" i="3"/>
  <c r="D1537" i="1"/>
  <c r="F373" i="4"/>
  <c r="C368" i="1"/>
  <c r="F273" i="4"/>
  <c r="F82" i="4"/>
  <c r="C78" i="1"/>
  <c r="G1152" i="1"/>
  <c r="F49" i="4"/>
  <c r="C45" i="1"/>
  <c r="E176" i="5"/>
  <c r="D1180" i="1" s="1"/>
  <c r="I23" i="3"/>
  <c r="D1181" i="1"/>
  <c r="F164" i="4"/>
  <c r="C160" i="1"/>
  <c r="F129" i="6"/>
  <c r="C1525" i="1"/>
  <c r="E316" i="9"/>
  <c r="B316" i="9" s="1"/>
  <c r="F70" i="5"/>
  <c r="D69" i="5"/>
  <c r="C1075" i="1"/>
  <c r="F309" i="4"/>
  <c r="D308" i="4"/>
  <c r="C304" i="1"/>
  <c r="F106" i="4"/>
  <c r="C102" i="1"/>
  <c r="F647" i="4"/>
  <c r="C641" i="1"/>
  <c r="H24" i="9"/>
  <c r="D152" i="4"/>
  <c r="F153" i="4"/>
  <c r="G24" i="9"/>
  <c r="C149" i="1"/>
  <c r="E180" i="9"/>
  <c r="B180" i="9" s="1"/>
  <c r="E309" i="9"/>
  <c r="B309" i="9" s="1"/>
  <c r="H642" i="1"/>
  <c r="G642" i="1"/>
  <c r="E360" i="4"/>
  <c r="D44" i="8"/>
  <c r="H19" i="9" s="1"/>
  <c r="E19" i="9" s="1"/>
  <c r="B19" i="9" s="1"/>
  <c r="F35" i="6"/>
  <c r="H27" i="3"/>
  <c r="C1431" i="1"/>
  <c r="F491" i="4"/>
  <c r="C485" i="1"/>
  <c r="D177" i="5"/>
  <c r="F321" i="4"/>
  <c r="C316" i="1"/>
  <c r="H1511" i="1"/>
  <c r="G1511" i="1"/>
  <c r="I1565" i="1"/>
  <c r="I1576" i="1"/>
  <c r="I1567" i="1"/>
  <c r="F536" i="4"/>
  <c r="D535" i="4"/>
  <c r="C530" i="1"/>
  <c r="I1560" i="1"/>
  <c r="E152" i="4"/>
  <c r="D160" i="1"/>
  <c r="I1552" i="1"/>
  <c r="E69" i="5"/>
  <c r="D1093" i="1"/>
  <c r="D6" i="5"/>
  <c r="F7" i="5"/>
  <c r="H21" i="3"/>
  <c r="C1012" i="1"/>
  <c r="H1602" i="1"/>
  <c r="G1602" i="1"/>
  <c r="C1485" i="1"/>
  <c r="F89" i="6"/>
  <c r="F584" i="4"/>
  <c r="C578" i="1"/>
  <c r="H269" i="1"/>
  <c r="G269" i="1"/>
  <c r="D141" i="6"/>
  <c r="F5" i="6"/>
  <c r="H26" i="3"/>
  <c r="C1401" i="1"/>
  <c r="E314" i="9"/>
  <c r="B314" i="9" s="1"/>
  <c r="F125" i="4"/>
  <c r="C121" i="1"/>
  <c r="E179" i="9"/>
  <c r="B179" i="9" s="1"/>
  <c r="I39" i="3"/>
  <c r="C1622" i="1"/>
  <c r="F522" i="4"/>
  <c r="C516" i="1"/>
  <c r="F571" i="4"/>
  <c r="C565" i="1"/>
  <c r="D430" i="4"/>
  <c r="F202" i="4"/>
  <c r="C198" i="1"/>
  <c r="G342" i="9"/>
  <c r="E342" i="9" s="1"/>
  <c r="D251" i="5"/>
  <c r="F255" i="5"/>
  <c r="C1259" i="1"/>
  <c r="F114" i="6"/>
  <c r="H29" i="3"/>
  <c r="C1510" i="1"/>
  <c r="I1578" i="1"/>
  <c r="I1569" i="1"/>
  <c r="I1562" i="1"/>
  <c r="F251" i="5" l="1"/>
  <c r="H24" i="3"/>
  <c r="C1255" i="1"/>
  <c r="G121" i="1"/>
  <c r="H121" i="1"/>
  <c r="G1012" i="1"/>
  <c r="H1012" i="1"/>
  <c r="H1093" i="1"/>
  <c r="G1093" i="1"/>
  <c r="E299" i="4"/>
  <c r="I17" i="3"/>
  <c r="D148" i="1"/>
  <c r="H1431" i="1"/>
  <c r="G1431" i="1"/>
  <c r="E418" i="4"/>
  <c r="D413" i="1" s="1"/>
  <c r="D355" i="1"/>
  <c r="D299" i="4"/>
  <c r="F152" i="4"/>
  <c r="H17" i="3"/>
  <c r="C148" i="1"/>
  <c r="H102" i="1"/>
  <c r="G102" i="1"/>
  <c r="H45" i="1"/>
  <c r="G45" i="1"/>
  <c r="H3" i="1"/>
  <c r="G3" i="1"/>
  <c r="G1017" i="1"/>
  <c r="H1017" i="1"/>
  <c r="H1622" i="1"/>
  <c r="G1622" i="1"/>
  <c r="H1485" i="1"/>
  <c r="G1485" i="1"/>
  <c r="I22" i="3"/>
  <c r="D1074" i="1"/>
  <c r="E6" i="5"/>
  <c r="F177" i="5"/>
  <c r="D176" i="5"/>
  <c r="H23" i="3"/>
  <c r="C1181" i="1"/>
  <c r="H149" i="1"/>
  <c r="G149" i="1"/>
  <c r="G1075" i="1"/>
  <c r="H1075" i="1"/>
  <c r="H1525" i="1"/>
  <c r="G1525" i="1"/>
  <c r="H591" i="1"/>
  <c r="G591" i="1"/>
  <c r="H356" i="1"/>
  <c r="G356" i="1"/>
  <c r="H226" i="1"/>
  <c r="G226" i="1"/>
  <c r="E643" i="4"/>
  <c r="D417" i="1"/>
  <c r="H130" i="1"/>
  <c r="G130" i="1"/>
  <c r="G1223" i="1"/>
  <c r="H1223" i="1"/>
  <c r="E417" i="4"/>
  <c r="D412" i="1" s="1"/>
  <c r="B342" i="9"/>
  <c r="H1510" i="1"/>
  <c r="G1510" i="1"/>
  <c r="G1259" i="1"/>
  <c r="H1259" i="1"/>
  <c r="H198" i="1"/>
  <c r="G198" i="1"/>
  <c r="F141" i="6"/>
  <c r="H30" i="3"/>
  <c r="C1537" i="1"/>
  <c r="H578" i="1"/>
  <c r="G578" i="1"/>
  <c r="H530" i="1"/>
  <c r="G530" i="1"/>
  <c r="H485" i="1"/>
  <c r="G485" i="1"/>
  <c r="E24" i="9"/>
  <c r="H641" i="1"/>
  <c r="G641" i="1"/>
  <c r="H304" i="1"/>
  <c r="G304" i="1"/>
  <c r="F69" i="5"/>
  <c r="H22" i="3"/>
  <c r="C1074" i="1"/>
  <c r="F6" i="4"/>
  <c r="H16" i="3"/>
  <c r="D300" i="4"/>
  <c r="D422" i="4"/>
  <c r="C2" i="1"/>
  <c r="D418" i="4"/>
  <c r="F360" i="4"/>
  <c r="C355" i="1"/>
  <c r="G1124" i="1"/>
  <c r="H1124" i="1"/>
  <c r="F430" i="4"/>
  <c r="D639" i="4"/>
  <c r="C424" i="1"/>
  <c r="H565" i="1"/>
  <c r="G565" i="1"/>
  <c r="H516" i="1"/>
  <c r="G516" i="1"/>
  <c r="H9" i="3"/>
  <c r="H1401" i="1"/>
  <c r="G1401" i="1"/>
  <c r="G347" i="9"/>
  <c r="E347" i="9" s="1"/>
  <c r="G306" i="9"/>
  <c r="E306" i="9" s="1"/>
  <c r="B306" i="9" s="1"/>
  <c r="G299" i="9"/>
  <c r="F6" i="5"/>
  <c r="C1011" i="1"/>
  <c r="D640" i="4"/>
  <c r="F535" i="4"/>
  <c r="C529" i="1"/>
  <c r="G316" i="1"/>
  <c r="H316" i="1"/>
  <c r="K1480" i="9"/>
  <c r="G343" i="9"/>
  <c r="E343" i="9" s="1"/>
  <c r="B343" i="9" s="1"/>
  <c r="C1621" i="1"/>
  <c r="I38" i="3"/>
  <c r="D417" i="4"/>
  <c r="F308" i="4"/>
  <c r="C303" i="1"/>
  <c r="H160" i="1"/>
  <c r="G160" i="1"/>
  <c r="H78" i="1"/>
  <c r="G78" i="1"/>
  <c r="H368" i="1"/>
  <c r="G368" i="1"/>
  <c r="H460" i="1"/>
  <c r="G460" i="1"/>
  <c r="G1140" i="1"/>
  <c r="H1140" i="1"/>
  <c r="G623" i="1"/>
  <c r="H623" i="1"/>
  <c r="H473" i="1"/>
  <c r="G473" i="1"/>
  <c r="H1300" i="1"/>
  <c r="G1300" i="1"/>
  <c r="F640" i="4" l="1"/>
  <c r="C634" i="1"/>
  <c r="F417" i="4"/>
  <c r="C412" i="1"/>
  <c r="C296" i="1"/>
  <c r="G1074" i="1"/>
  <c r="H1074" i="1"/>
  <c r="E341" i="9"/>
  <c r="H148" i="1"/>
  <c r="G148" i="1"/>
  <c r="K3" i="9"/>
  <c r="F418" i="4"/>
  <c r="C413" i="1"/>
  <c r="G1181" i="1"/>
  <c r="H1181" i="1"/>
  <c r="H299" i="9"/>
  <c r="E299" i="9" s="1"/>
  <c r="D1011" i="1"/>
  <c r="G1255" i="1"/>
  <c r="H1255" i="1"/>
  <c r="H303" i="1"/>
  <c r="G303" i="1"/>
  <c r="H1621" i="1"/>
  <c r="G1621" i="1"/>
  <c r="H11" i="3"/>
  <c r="G1011" i="1"/>
  <c r="H1011" i="1"/>
  <c r="E346" i="9"/>
  <c r="I9" i="3" s="1"/>
  <c r="B347" i="9"/>
  <c r="H424" i="1"/>
  <c r="G424" i="1"/>
  <c r="H2" i="1"/>
  <c r="G2" i="1"/>
  <c r="H1537" i="1"/>
  <c r="G1537" i="1"/>
  <c r="E423" i="4"/>
  <c r="E301" i="4"/>
  <c r="D297" i="1" s="1"/>
  <c r="D295" i="1"/>
  <c r="E300" i="4"/>
  <c r="H529" i="1"/>
  <c r="G529" i="1"/>
  <c r="F639" i="4"/>
  <c r="C633" i="1"/>
  <c r="H355" i="1"/>
  <c r="G355" i="1"/>
  <c r="F422" i="4"/>
  <c r="D643" i="4"/>
  <c r="C417" i="1"/>
  <c r="B24" i="9"/>
  <c r="D637" i="1"/>
  <c r="F176" i="5"/>
  <c r="C1180" i="1"/>
  <c r="H8" i="3" s="1"/>
  <c r="D423" i="4"/>
  <c r="D424" i="4" s="1"/>
  <c r="F299" i="4"/>
  <c r="D301" i="4"/>
  <c r="C295" i="1"/>
  <c r="B299" i="9" l="1"/>
  <c r="M3" i="9"/>
  <c r="C419" i="1"/>
  <c r="E425" i="4"/>
  <c r="D420" i="1" s="1"/>
  <c r="D418" i="1"/>
  <c r="E644" i="4"/>
  <c r="H20" i="9"/>
  <c r="E424" i="4"/>
  <c r="D419" i="1" s="1"/>
  <c r="G413" i="1"/>
  <c r="H413" i="1"/>
  <c r="G412" i="1"/>
  <c r="H412" i="1"/>
  <c r="D644" i="4"/>
  <c r="D425" i="4"/>
  <c r="F423" i="4"/>
  <c r="C418" i="1"/>
  <c r="G20" i="9"/>
  <c r="H295" i="1"/>
  <c r="G295" i="1"/>
  <c r="G1180" i="1"/>
  <c r="H1180" i="1"/>
  <c r="F643" i="4"/>
  <c r="D645" i="4"/>
  <c r="C637" i="1"/>
  <c r="N3" i="9"/>
  <c r="I11" i="3"/>
  <c r="H633" i="1"/>
  <c r="G633" i="1"/>
  <c r="D296" i="1"/>
  <c r="G296" i="1" s="1"/>
  <c r="F300" i="4"/>
  <c r="G634" i="1"/>
  <c r="H634" i="1"/>
  <c r="F301" i="4"/>
  <c r="C297" i="1"/>
  <c r="H417" i="1"/>
  <c r="G417" i="1"/>
  <c r="E20" i="9" l="1"/>
  <c r="B20" i="9" s="1"/>
  <c r="H297" i="1"/>
  <c r="G297" i="1"/>
  <c r="F644" i="4"/>
  <c r="D646" i="4"/>
  <c r="C638" i="1"/>
  <c r="G637" i="1"/>
  <c r="H637" i="1"/>
  <c r="H418" i="1"/>
  <c r="G418" i="1"/>
  <c r="G334" i="9"/>
  <c r="E334" i="9" s="1"/>
  <c r="H334" i="9"/>
  <c r="H296" i="1"/>
  <c r="D649" i="4"/>
  <c r="C639" i="1"/>
  <c r="H419" i="1"/>
  <c r="G419" i="1"/>
  <c r="F425" i="4"/>
  <c r="C420" i="1"/>
  <c r="E646" i="4"/>
  <c r="D638" i="1"/>
  <c r="E645" i="4"/>
  <c r="F424" i="4"/>
  <c r="F646" i="4" l="1"/>
  <c r="D650" i="4"/>
  <c r="C640" i="1"/>
  <c r="H420" i="1"/>
  <c r="G420" i="1"/>
  <c r="E649" i="4"/>
  <c r="D639" i="1"/>
  <c r="G297" i="9"/>
  <c r="E297" i="9" s="1"/>
  <c r="B297" i="9" s="1"/>
  <c r="B334" i="9"/>
  <c r="E298" i="9"/>
  <c r="I8" i="3" s="1"/>
  <c r="G639" i="1"/>
  <c r="H639" i="1"/>
  <c r="F645" i="4"/>
  <c r="H18" i="3"/>
  <c r="F649" i="4"/>
  <c r="C643" i="1"/>
  <c r="E650" i="4"/>
  <c r="D640" i="1"/>
  <c r="H638" i="1"/>
  <c r="G638" i="1"/>
  <c r="G640" i="1" l="1"/>
  <c r="H640" i="1"/>
  <c r="I18" i="3"/>
  <c r="D643" i="1"/>
  <c r="G643" i="1" s="1"/>
  <c r="F650" i="4"/>
  <c r="H19" i="3"/>
  <c r="C644" i="1"/>
  <c r="I19" i="3"/>
  <c r="D644" i="1"/>
  <c r="H643" i="1" l="1"/>
  <c r="H7" i="3"/>
  <c r="J3" i="9" s="1"/>
  <c r="H644" i="1"/>
  <c r="G644" i="1"/>
  <c r="H295" i="9" l="1"/>
  <c r="G295" i="9"/>
  <c r="L293" i="9"/>
  <c r="F293" i="9" s="1"/>
  <c r="G18" i="9"/>
  <c r="H18" i="9"/>
  <c r="M15" i="9"/>
  <c r="H17" i="9"/>
  <c r="H16" i="9"/>
  <c r="J5" i="9"/>
  <c r="I12" i="9"/>
  <c r="J7" i="9"/>
  <c r="K9" i="9"/>
  <c r="I6" i="9"/>
  <c r="J8" i="9"/>
  <c r="J10" i="9"/>
  <c r="K5" i="9"/>
  <c r="J12" i="9"/>
  <c r="G22" i="9"/>
  <c r="M16" i="9"/>
  <c r="G15" i="9"/>
  <c r="H15" i="9"/>
  <c r="J11" i="9"/>
  <c r="K6" i="9"/>
  <c r="K13" i="9"/>
  <c r="I7" i="9"/>
  <c r="K7" i="9"/>
  <c r="J9" i="9"/>
  <c r="K11" i="9"/>
  <c r="I5" i="9"/>
  <c r="H22" i="9"/>
  <c r="I17" i="9"/>
  <c r="G21" i="9"/>
  <c r="L15" i="9"/>
  <c r="G17" i="9"/>
  <c r="K8" i="9"/>
  <c r="K10" i="9"/>
  <c r="I11" i="9"/>
  <c r="J6" i="9"/>
  <c r="I9" i="9"/>
  <c r="K12" i="9"/>
  <c r="I13" i="9"/>
  <c r="H21" i="9"/>
  <c r="G16" i="9"/>
  <c r="J17" i="9"/>
  <c r="L16" i="9"/>
  <c r="J13" i="9"/>
  <c r="I8" i="9"/>
  <c r="F15" i="9" l="1"/>
  <c r="E295" i="9"/>
  <c r="E23" i="9" s="1"/>
  <c r="I7" i="3" s="1"/>
  <c r="E16" i="9"/>
  <c r="F16" i="9"/>
  <c r="E8" i="9"/>
  <c r="B8" i="9" s="1"/>
  <c r="E9" i="9"/>
  <c r="B9" i="9" s="1"/>
  <c r="E11" i="9"/>
  <c r="B11" i="9" s="1"/>
  <c r="E5" i="9"/>
  <c r="B5" i="9" s="1"/>
  <c r="E13" i="9"/>
  <c r="B13" i="9" s="1"/>
  <c r="E21" i="9"/>
  <c r="B21" i="9" s="1"/>
  <c r="E15" i="9"/>
  <c r="E18" i="9"/>
  <c r="B18" i="9" s="1"/>
  <c r="E10" i="9"/>
  <c r="B10" i="9" s="1"/>
  <c r="B293" i="9"/>
  <c r="F23" i="9"/>
  <c r="E17" i="9"/>
  <c r="B17" i="9" s="1"/>
  <c r="E22" i="9"/>
  <c r="B22" i="9" s="1"/>
  <c r="E12" i="9"/>
  <c r="B12" i="9" s="1"/>
  <c r="E7" i="9"/>
  <c r="B7" i="9" s="1"/>
  <c r="E6" i="9"/>
  <c r="B6" i="9" s="1"/>
  <c r="B295" i="9" l="1"/>
  <c r="F14" i="9"/>
  <c r="F3" i="9" s="1"/>
  <c r="B16" i="9"/>
  <c r="E4" i="9"/>
  <c r="E14" i="9"/>
  <c r="I12" i="3"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<sst xmlns="http://schemas.openxmlformats.org/spreadsheetml/2006/main" count="4719" uniqueCount="3652">
  <si>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</si>
  <si>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</si>
  <si>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</si>
  <si>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</si>
  <si>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</si>
  <si>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</si>
  <si>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</si>
  <si>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</si>
  <si>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</si>
  <si>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</si>
  <si>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</si>
  <si>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</si>
  <si>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</si>
  <si>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</si>
  <si>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</si>
  <si>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</si>
  <si>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</si>
  <si>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</si>
  <si>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</si>
  <si>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</si>
  <si>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</si>
  <si>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</si>
  <si>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</si>
  <si>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</si>
  <si>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</si>
  <si>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</si>
  <si>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</si>
  <si>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</si>
  <si>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</si>
  <si>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</si>
  <si>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</si>
  <si>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SELNICA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</si>
  <si>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</si>
  <si>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</si>
  <si>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</si>
  <si>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</si>
  <si>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</si>
  <si>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</si>
  <si>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</si>
  <si>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</si>
  <si>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</si>
  <si>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</si>
  <si>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</si>
  <si>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</si>
  <si>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</si>
  <si>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</si>
  <si>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</si>
  <si>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</si>
  <si>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</si>
  <si>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</si>
  <si>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</si>
  <si>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</si>
  <si>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</si>
  <si>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</si>
  <si>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</si>
  <si>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</si>
  <si>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33538 - OPĆINA SELNICA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</si>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</sst>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434280.49</v>
      </c>
      <c r="D2" s="6">
        <f>'PR-RAS'!E6</f>
        <v>520877.93000000011</v>
      </c>
      <c r="E2" s="6">
        <v>0</v>
      </c>
      <c r="F2" s="6">
        <v>0</v>
      </c>
      <c r="G2" s="7">
        <f t="shared" ref="G2:G274" si="0">(B2/1000)*(C2*1+D2*2)</f>
        <v>1476.0363500000001</v>
      </c>
      <c r="H2" s="7">
        <f t="shared" ref="H2:H274" si="1">ABS(C2-ROUND(C2,0))+ABS(D2-ROUND(D2,0))</f>
        <v>0.55999999988125637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207503.30000000002</v>
      </c>
      <c r="D3" s="1">
        <f>'PR-RAS'!E7</f>
        <v>270614.47000000003</v>
      </c>
      <c r="E3" s="1">
        <v>0</v>
      </c>
      <c r="F3" s="1">
        <v>0</v>
      </c>
      <c r="G3" s="2">
        <f t="shared" si="0"/>
        <v>1497.4644800000003</v>
      </c>
      <c r="H3" s="2">
        <f t="shared" si="1"/>
        <v>0.77000000004773028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188845.91</v>
      </c>
      <c r="D4" s="1">
        <f>'PR-RAS'!E8</f>
        <v>246817.02000000002</v>
      </c>
      <c r="E4" s="1">
        <v>0</v>
      </c>
      <c r="F4" s="1">
        <v>0</v>
      </c>
      <c r="G4" s="2">
        <f t="shared" si="0"/>
        <v>2047.4398500000002</v>
      </c>
      <c r="H4" s="2">
        <f t="shared" si="1"/>
        <v>0.11000000001513399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170491.67</v>
      </c>
      <c r="D5" s="1">
        <f>'PR-RAS'!E9</f>
        <v>218570.94</v>
      </c>
      <c r="E5" s="1">
        <v>0</v>
      </c>
      <c r="F5" s="1">
        <v>0</v>
      </c>
      <c r="G5" s="2">
        <f t="shared" si="0"/>
        <v>2430.5342000000001</v>
      </c>
      <c r="H5" s="2">
        <f t="shared" si="1"/>
        <v>0.38999999998486601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3712.32</v>
      </c>
      <c r="D6" s="1">
        <f>'PR-RAS'!E10</f>
        <v>8294.5300000000007</v>
      </c>
      <c r="E6" s="1">
        <v>0</v>
      </c>
      <c r="F6" s="1">
        <v>0</v>
      </c>
      <c r="G6" s="2">
        <f t="shared" si="0"/>
        <v>101.5069</v>
      </c>
      <c r="H6" s="2">
        <f t="shared" si="1"/>
        <v>0.78999999999950887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5495.33</v>
      </c>
      <c r="D7" s="1">
        <f>'PR-RAS'!E11</f>
        <v>5824.42</v>
      </c>
      <c r="E7" s="1">
        <v>0</v>
      </c>
      <c r="F7" s="1">
        <v>0</v>
      </c>
      <c r="G7" s="2">
        <f t="shared" si="0"/>
        <v>102.86501999999999</v>
      </c>
      <c r="H7" s="2">
        <f t="shared" si="1"/>
        <v>0.75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4129.54</v>
      </c>
      <c r="D8" s="1">
        <f>'PR-RAS'!E12</f>
        <v>4017.98</v>
      </c>
      <c r="E8" s="1">
        <v>0</v>
      </c>
      <c r="F8" s="1">
        <v>0</v>
      </c>
      <c r="G8" s="2">
        <f t="shared" si="0"/>
        <v>85.158500000000004</v>
      </c>
      <c r="H8" s="2">
        <f t="shared" si="1"/>
        <v>0.48000000000001819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5252.74</v>
      </c>
      <c r="D9" s="1">
        <f>'PR-RAS'!E13</f>
        <v>10192.99</v>
      </c>
      <c r="E9" s="1">
        <v>0</v>
      </c>
      <c r="F9" s="1">
        <v>0</v>
      </c>
      <c r="G9" s="2">
        <f t="shared" si="0"/>
        <v>205.10976000000002</v>
      </c>
      <c r="H9" s="2">
        <f t="shared" si="1"/>
        <v>0.27000000000043656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235.69</v>
      </c>
      <c r="D11" s="1">
        <f>'PR-RAS'!E15</f>
        <v>83.84</v>
      </c>
      <c r="E11" s="1">
        <v>0</v>
      </c>
      <c r="F11" s="1">
        <v>0</v>
      </c>
      <c r="G11" s="2">
        <f t="shared" si="0"/>
        <v>4.0337000000000005</v>
      </c>
      <c r="H11" s="2">
        <f t="shared" si="1"/>
        <v>0.46999999999999886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12653.86</v>
      </c>
      <c r="D19" s="1">
        <f>'PR-RAS'!E23</f>
        <v>21989.14</v>
      </c>
      <c r="E19" s="1">
        <v>0</v>
      </c>
      <c r="F19" s="1">
        <v>0</v>
      </c>
      <c r="G19" s="2">
        <f t="shared" si="0"/>
        <v>1019.3785199999999</v>
      </c>
      <c r="H19" s="2">
        <f t="shared" si="1"/>
        <v>0.27999999999883585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391.66</v>
      </c>
      <c r="D20" s="1">
        <f>'PR-RAS'!E24</f>
        <v>401.39</v>
      </c>
      <c r="E20" s="1">
        <v>0</v>
      </c>
      <c r="F20" s="1">
        <v>0</v>
      </c>
      <c r="G20" s="2">
        <f t="shared" si="0"/>
        <v>22.69436</v>
      </c>
      <c r="H20" s="2">
        <f t="shared" si="1"/>
        <v>0.72999999999996135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12262.2</v>
      </c>
      <c r="D23" s="1">
        <f>'PR-RAS'!E27</f>
        <v>21587.75</v>
      </c>
      <c r="E23" s="1">
        <v>0</v>
      </c>
      <c r="F23" s="1">
        <v>0</v>
      </c>
      <c r="G23" s="2">
        <f t="shared" si="0"/>
        <v>1219.6293999999998</v>
      </c>
      <c r="H23" s="2">
        <f t="shared" si="1"/>
        <v>0.4500000000007276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6003.53</v>
      </c>
      <c r="D25" s="1">
        <f>'PR-RAS'!E29</f>
        <v>1808.31</v>
      </c>
      <c r="E25" s="1">
        <v>0</v>
      </c>
      <c r="F25" s="1">
        <v>0</v>
      </c>
      <c r="G25" s="2">
        <f t="shared" si="0"/>
        <v>230.8836</v>
      </c>
      <c r="H25" s="2">
        <f t="shared" si="1"/>
        <v>0.78000000000020009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6003.53</v>
      </c>
      <c r="D27" s="1">
        <f>'PR-RAS'!E31</f>
        <v>1808.31</v>
      </c>
      <c r="E27" s="1">
        <v>0</v>
      </c>
      <c r="F27" s="1">
        <v>0</v>
      </c>
      <c r="G27" s="2">
        <f t="shared" si="0"/>
        <v>250.12389999999999</v>
      </c>
      <c r="H27" s="2">
        <f t="shared" si="1"/>
        <v>0.78000000000020009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172497.9</v>
      </c>
      <c r="D45" s="1">
        <f>'PR-RAS'!E49</f>
        <v>195291.98</v>
      </c>
      <c r="E45" s="1">
        <v>0</v>
      </c>
      <c r="F45" s="1">
        <v>0</v>
      </c>
      <c r="G45" s="2">
        <f t="shared" si="0"/>
        <v>24775.601839999999</v>
      </c>
      <c r="H45" s="2">
        <f t="shared" si="1"/>
        <v>0.11999999999534339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172497.9</v>
      </c>
      <c r="D54" s="1">
        <f>'PR-RAS'!E58</f>
        <v>44431.28</v>
      </c>
      <c r="E54" s="1">
        <v>0</v>
      </c>
      <c r="F54" s="1">
        <v>0</v>
      </c>
      <c r="G54" s="2">
        <f t="shared" si="0"/>
        <v>13852.104379999999</v>
      </c>
      <c r="H54" s="2">
        <f t="shared" si="1"/>
        <v>0.38000000000465661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172497.9</v>
      </c>
      <c r="D55" s="1">
        <f>'PR-RAS'!E59</f>
        <v>40866</v>
      </c>
      <c r="E55" s="1">
        <v>0</v>
      </c>
      <c r="F55" s="1">
        <v>0</v>
      </c>
      <c r="G55" s="2">
        <f t="shared" si="0"/>
        <v>13728.4146</v>
      </c>
      <c r="H55" s="2">
        <f t="shared" si="1"/>
        <v>0.10000000000582077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3565.28</v>
      </c>
      <c r="E56" s="1">
        <v>0</v>
      </c>
      <c r="F56" s="1">
        <v>0</v>
      </c>
      <c r="G56" s="2">
        <f t="shared" si="0"/>
        <v>392.18080000000003</v>
      </c>
      <c r="H56" s="2">
        <f t="shared" si="1"/>
        <v>0.28000000000020009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150860.70000000001</v>
      </c>
      <c r="E60" s="1">
        <v>0</v>
      </c>
      <c r="F60" s="1">
        <v>0</v>
      </c>
      <c r="G60" s="2">
        <f t="shared" si="0"/>
        <v>17801.562600000001</v>
      </c>
      <c r="H60" s="2">
        <f t="shared" si="1"/>
        <v>0.29999999998835847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150860.70000000001</v>
      </c>
      <c r="E63" s="1">
        <v>0</v>
      </c>
      <c r="F63" s="1">
        <v>0</v>
      </c>
      <c r="G63" s="2">
        <f>(B63/1000)*(C63*1+D63*2)</f>
        <v>18706.7268</v>
      </c>
      <c r="H63" s="2">
        <f>ABS(C63-ROUND(C63,0))+ABS(D63-ROUND(D63,0))</f>
        <v>0.29999999998835847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50026.879999999997</v>
      </c>
      <c r="D78" s="1">
        <f>'PR-RAS'!E82</f>
        <v>49204.14</v>
      </c>
      <c r="E78" s="1">
        <v>0</v>
      </c>
      <c r="F78" s="1">
        <v>0</v>
      </c>
      <c r="G78" s="2">
        <f t="shared" si="0"/>
        <v>11429.507320000001</v>
      </c>
      <c r="H78" s="2">
        <f t="shared" si="1"/>
        <v>0.26000000000203727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0.02</v>
      </c>
      <c r="E79" s="1">
        <v>0</v>
      </c>
      <c r="F79" s="1">
        <v>0</v>
      </c>
      <c r="G79" s="2">
        <f t="shared" si="0"/>
        <v>3.1199999999999999E-3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0.02</v>
      </c>
      <c r="E81" s="1">
        <v>0</v>
      </c>
      <c r="F81" s="1">
        <v>0</v>
      </c>
      <c r="G81" s="2">
        <f t="shared" si="0"/>
        <v>3.2000000000000002E-3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50026.879999999997</v>
      </c>
      <c r="D87" s="1">
        <f>'PR-RAS'!E91</f>
        <v>49204.12</v>
      </c>
      <c r="E87" s="1">
        <v>0</v>
      </c>
      <c r="F87" s="1">
        <v>0</v>
      </c>
      <c r="G87" s="2">
        <f t="shared" si="0"/>
        <v>12765.420319999999</v>
      </c>
      <c r="H87" s="2">
        <f t="shared" si="1"/>
        <v>0.24000000000523869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268.76</v>
      </c>
      <c r="D88" s="1">
        <f>'PR-RAS'!E92</f>
        <v>0</v>
      </c>
      <c r="E88" s="1">
        <v>0</v>
      </c>
      <c r="F88" s="1">
        <v>0</v>
      </c>
      <c r="G88" s="2">
        <f t="shared" si="0"/>
        <v>23.382119999999997</v>
      </c>
      <c r="H88" s="2">
        <f t="shared" si="1"/>
        <v>0.24000000000000909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3313.12</v>
      </c>
      <c r="D89" s="1">
        <f>'PR-RAS'!E93</f>
        <v>2800.23</v>
      </c>
      <c r="E89" s="1">
        <v>0</v>
      </c>
      <c r="F89" s="1">
        <v>0</v>
      </c>
      <c r="G89" s="2">
        <f t="shared" si="0"/>
        <v>784.39503999999999</v>
      </c>
      <c r="H89" s="2">
        <f t="shared" si="1"/>
        <v>0.34999999999990905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46445</v>
      </c>
      <c r="D90" s="1">
        <f>'PR-RAS'!E94</f>
        <v>46383.99</v>
      </c>
      <c r="E90" s="1">
        <v>0</v>
      </c>
      <c r="F90" s="1">
        <v>0</v>
      </c>
      <c r="G90" s="2">
        <f t="shared" si="0"/>
        <v>12389.955219999998</v>
      </c>
      <c r="H90" s="2">
        <f t="shared" si="1"/>
        <v>1.0000000002037268E-2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19.899999999999999</v>
      </c>
      <c r="E93" s="1">
        <v>0</v>
      </c>
      <c r="F93" s="1">
        <v>0</v>
      </c>
      <c r="G93" s="2">
        <f t="shared" si="0"/>
        <v>3.6615999999999995</v>
      </c>
      <c r="H93" s="2">
        <f t="shared" si="1"/>
        <v>0.10000000000000142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3261.2400000000002</v>
      </c>
      <c r="D102" s="1">
        <f>'PR-RAS'!E106</f>
        <v>4245.76</v>
      </c>
      <c r="E102" s="1">
        <v>0</v>
      </c>
      <c r="F102" s="1">
        <v>0</v>
      </c>
      <c r="G102" s="2">
        <f t="shared" si="0"/>
        <v>1187.0287600000001</v>
      </c>
      <c r="H102" s="2">
        <f t="shared" si="1"/>
        <v>0.48000000000001819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725.30000000000007</v>
      </c>
      <c r="D108" s="1">
        <f>'PR-RAS'!E112</f>
        <v>951.64</v>
      </c>
      <c r="E108" s="1">
        <v>0</v>
      </c>
      <c r="F108" s="1">
        <v>0</v>
      </c>
      <c r="G108" s="2">
        <f t="shared" si="0"/>
        <v>281.25806</v>
      </c>
      <c r="H108" s="2">
        <f t="shared" si="1"/>
        <v>0.66000000000008185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207.6</v>
      </c>
      <c r="D110" s="1">
        <f>'PR-RAS'!E114</f>
        <v>0</v>
      </c>
      <c r="E110" s="1">
        <v>0</v>
      </c>
      <c r="F110" s="1">
        <v>0</v>
      </c>
      <c r="G110" s="2">
        <f t="shared" si="0"/>
        <v>22.628399999999999</v>
      </c>
      <c r="H110" s="2">
        <f t="shared" si="1"/>
        <v>0.40000000000000568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517.70000000000005</v>
      </c>
      <c r="D113" s="1">
        <f>'PR-RAS'!E117</f>
        <v>951.64</v>
      </c>
      <c r="E113" s="1">
        <v>0</v>
      </c>
      <c r="F113" s="1">
        <v>0</v>
      </c>
      <c r="G113" s="2">
        <f t="shared" si="0"/>
        <v>271.14976000000001</v>
      </c>
      <c r="H113" s="2">
        <f t="shared" si="1"/>
        <v>0.65999999999996817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2535.94</v>
      </c>
      <c r="D116" s="1">
        <f>'PR-RAS'!E120</f>
        <v>3294.12</v>
      </c>
      <c r="E116" s="1">
        <v>0</v>
      </c>
      <c r="F116" s="1">
        <v>0</v>
      </c>
      <c r="G116" s="2">
        <f t="shared" si="0"/>
        <v>1049.2807</v>
      </c>
      <c r="H116" s="2">
        <f t="shared" si="1"/>
        <v>0.17999999999983629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200</v>
      </c>
      <c r="D117" s="1">
        <f>'PR-RAS'!E121</f>
        <v>948.23</v>
      </c>
      <c r="E117" s="1">
        <v>0</v>
      </c>
      <c r="F117" s="1">
        <v>0</v>
      </c>
      <c r="G117" s="2">
        <f t="shared" si="0"/>
        <v>243.18936000000002</v>
      </c>
      <c r="H117" s="2">
        <f t="shared" si="1"/>
        <v>0.23000000000001819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2335.94</v>
      </c>
      <c r="D118" s="1">
        <f>'PR-RAS'!E122</f>
        <v>2345.89</v>
      </c>
      <c r="E118" s="1">
        <v>0</v>
      </c>
      <c r="F118" s="1">
        <v>0</v>
      </c>
      <c r="G118" s="2">
        <f t="shared" si="0"/>
        <v>822.24324000000001</v>
      </c>
      <c r="H118" s="2">
        <f t="shared" si="1"/>
        <v>0.17000000000007276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991.17</v>
      </c>
      <c r="D121" s="1">
        <f>'PR-RAS'!E125</f>
        <v>1375.59</v>
      </c>
      <c r="E121" s="1">
        <v>0</v>
      </c>
      <c r="F121" s="1">
        <v>0</v>
      </c>
      <c r="G121" s="2">
        <f t="shared" si="0"/>
        <v>449.08199999999999</v>
      </c>
      <c r="H121" s="2">
        <f t="shared" si="1"/>
        <v>0.58000000000004093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991.17</v>
      </c>
      <c r="D122" s="1">
        <f>'PR-RAS'!E126</f>
        <v>1375.59</v>
      </c>
      <c r="E122" s="1">
        <v>0</v>
      </c>
      <c r="F122" s="1">
        <v>0</v>
      </c>
      <c r="G122" s="2">
        <f t="shared" si="0"/>
        <v>452.82434999999998</v>
      </c>
      <c r="H122" s="2">
        <f t="shared" si="1"/>
        <v>0.58000000000004093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991.17</v>
      </c>
      <c r="D124" s="1">
        <f>'PR-RAS'!E128</f>
        <v>1375.59</v>
      </c>
      <c r="E124" s="1">
        <v>0</v>
      </c>
      <c r="F124" s="1">
        <v>0</v>
      </c>
      <c r="G124" s="2">
        <f t="shared" si="0"/>
        <v>460.30904999999996</v>
      </c>
      <c r="H124" s="2">
        <f t="shared" si="1"/>
        <v>0.58000000000004093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145.99</v>
      </c>
      <c r="E136" s="1">
        <v>0</v>
      </c>
      <c r="F136" s="1">
        <v>0</v>
      </c>
      <c r="G136" s="2">
        <f t="shared" si="0"/>
        <v>39.417300000000004</v>
      </c>
      <c r="H136" s="2">
        <f t="shared" si="1"/>
        <v>9.9999999999909051E-3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145.99</v>
      </c>
      <c r="E137" s="1">
        <v>0</v>
      </c>
      <c r="F137" s="1">
        <v>0</v>
      </c>
      <c r="G137" s="2">
        <f t="shared" si="0"/>
        <v>39.709280000000007</v>
      </c>
      <c r="H137" s="2">
        <f t="shared" si="1"/>
        <v>9.9999999999909051E-3</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145.99</v>
      </c>
      <c r="E146" s="1">
        <v>0</v>
      </c>
      <c r="F146" s="1">
        <v>0</v>
      </c>
      <c r="G146" s="2">
        <f t="shared" si="0"/>
        <v>42.3371</v>
      </c>
      <c r="H146" s="2">
        <f t="shared" si="1"/>
        <v>9.9999999999909051E-3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348704.64</v>
      </c>
      <c r="D148" s="1">
        <f>'PR-RAS'!E152</f>
        <v>438096.12</v>
      </c>
      <c r="E148" s="1">
        <v>0</v>
      </c>
      <c r="F148" s="1">
        <v>0</v>
      </c>
      <c r="G148" s="2">
        <f t="shared" si="0"/>
        <v>180059.84135999996</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33887.339999999997</v>
      </c>
      <c r="D149" s="1">
        <f>'PR-RAS'!E153</f>
        <v>48313.59</v>
      </c>
      <c r="E149" s="1">
        <v>0</v>
      </c>
      <c r="F149" s="1">
        <v>0</v>
      </c>
      <c r="G149" s="2">
        <f t="shared" si="0"/>
        <v>19316.148959999999</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27302.07</v>
      </c>
      <c r="D150" s="1">
        <f>'PR-RAS'!E154</f>
        <v>39668.32</v>
      </c>
      <c r="E150" s="1">
        <v>0</v>
      </c>
      <c r="F150" s="1">
        <v>0</v>
      </c>
      <c r="G150" s="2">
        <f t="shared" si="0"/>
        <v>15889.167789999998</v>
      </c>
      <c r="H150" s="2">
        <f t="shared" si="1"/>
        <v>0.38999999999941792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27302.07</v>
      </c>
      <c r="D151" s="1">
        <f>'PR-RAS'!E155</f>
        <v>39668.32</v>
      </c>
      <c r="E151" s="1">
        <v>0</v>
      </c>
      <c r="F151" s="1">
        <v>0</v>
      </c>
      <c r="G151" s="2">
        <f t="shared" si="0"/>
        <v>15995.806499999999</v>
      </c>
      <c r="H151" s="2">
        <f t="shared" si="1"/>
        <v>0.38999999999941792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2080.44</v>
      </c>
      <c r="D155" s="1">
        <f>'PR-RAS'!E159</f>
        <v>2100</v>
      </c>
      <c r="E155" s="1">
        <v>0</v>
      </c>
      <c r="F155" s="1">
        <v>0</v>
      </c>
      <c r="G155" s="2">
        <f t="shared" si="0"/>
        <v>967.18776000000003</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4504.83</v>
      </c>
      <c r="D156" s="1">
        <f>'PR-RAS'!E160</f>
        <v>6545.27</v>
      </c>
      <c r="E156" s="1">
        <v>0</v>
      </c>
      <c r="F156" s="1">
        <v>0</v>
      </c>
      <c r="G156" s="2">
        <f t="shared" si="0"/>
        <v>2727.2823500000004</v>
      </c>
      <c r="H156" s="2">
        <f t="shared" si="1"/>
        <v>0.44000000000050932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4504.83</v>
      </c>
      <c r="D158" s="1">
        <f>'PR-RAS'!E162</f>
        <v>6545.27</v>
      </c>
      <c r="E158" s="1">
        <v>0</v>
      </c>
      <c r="F158" s="1">
        <v>0</v>
      </c>
      <c r="G158" s="2">
        <f t="shared" si="0"/>
        <v>2762.4730900000004</v>
      </c>
      <c r="H158" s="2">
        <f t="shared" si="1"/>
        <v>0.44000000000050932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110202.54000000001</v>
      </c>
      <c r="D160" s="1">
        <f>'PR-RAS'!E164</f>
        <v>107556.35</v>
      </c>
      <c r="E160" s="1">
        <v>0</v>
      </c>
      <c r="F160" s="1">
        <v>0</v>
      </c>
      <c r="G160" s="2">
        <f t="shared" si="0"/>
        <v>51725.123160000003</v>
      </c>
      <c r="H160" s="2">
        <f t="shared" si="1"/>
        <v>0.80999999999767169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3357.9</v>
      </c>
      <c r="D161" s="1">
        <f>'PR-RAS'!E165</f>
        <v>3275.95</v>
      </c>
      <c r="E161" s="1">
        <v>0</v>
      </c>
      <c r="F161" s="1">
        <v>0</v>
      </c>
      <c r="G161" s="2">
        <f t="shared" si="0"/>
        <v>1585.568</v>
      </c>
      <c r="H161" s="2">
        <f t="shared" si="1"/>
        <v>0.15000000000009095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681.61</v>
      </c>
      <c r="D162" s="1">
        <f>'PR-RAS'!E166</f>
        <v>250.1</v>
      </c>
      <c r="E162" s="1">
        <v>0</v>
      </c>
      <c r="F162" s="1">
        <v>0</v>
      </c>
      <c r="G162" s="2">
        <f t="shared" si="0"/>
        <v>190.27141</v>
      </c>
      <c r="H162" s="2">
        <f t="shared" si="1"/>
        <v>0.48999999999998067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754.79</v>
      </c>
      <c r="D163" s="1">
        <f>'PR-RAS'!E167</f>
        <v>821.85</v>
      </c>
      <c r="E163" s="1">
        <v>0</v>
      </c>
      <c r="F163" s="1">
        <v>0</v>
      </c>
      <c r="G163" s="2">
        <f t="shared" si="0"/>
        <v>388.55537999999996</v>
      </c>
      <c r="H163" s="2">
        <f t="shared" si="1"/>
        <v>0.36000000000001364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700</v>
      </c>
      <c r="E164" s="1">
        <v>0</v>
      </c>
      <c r="F164" s="1">
        <v>0</v>
      </c>
      <c r="G164" s="2">
        <f t="shared" si="0"/>
        <v>241.24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1841.5</v>
      </c>
      <c r="D165" s="1">
        <f>'PR-RAS'!E169</f>
        <v>1504</v>
      </c>
      <c r="E165" s="1">
        <v>0</v>
      </c>
      <c r="F165" s="1">
        <v>0</v>
      </c>
      <c r="G165" s="2">
        <f t="shared" si="0"/>
        <v>795.31799999999998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17361.900000000001</v>
      </c>
      <c r="D166" s="1">
        <f>'PR-RAS'!E170</f>
        <v>16588.02</v>
      </c>
      <c r="E166" s="1">
        <v>0</v>
      </c>
      <c r="F166" s="1">
        <v>0</v>
      </c>
      <c r="G166" s="2">
        <f t="shared" si="0"/>
        <v>8338.7601000000013</v>
      </c>
      <c r="H166" s="2">
        <f t="shared" si="1"/>
        <v>0.11999999999898137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3369.57</v>
      </c>
      <c r="D167" s="1">
        <f>'PR-RAS'!E171</f>
        <v>2340.08</v>
      </c>
      <c r="E167" s="1">
        <v>0</v>
      </c>
      <c r="F167" s="1">
        <v>0</v>
      </c>
      <c r="G167" s="2">
        <f t="shared" si="0"/>
        <v>1336.2551800000001</v>
      </c>
      <c r="H167" s="2">
        <f t="shared" si="1"/>
        <v>0.50999999999976353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13008.2</v>
      </c>
      <c r="D169" s="1">
        <f>'PR-RAS'!E173</f>
        <v>10433.620000000001</v>
      </c>
      <c r="E169" s="1">
        <v>0</v>
      </c>
      <c r="F169" s="1">
        <v>0</v>
      </c>
      <c r="G169" s="2">
        <f t="shared" si="0"/>
        <v>5691.0739200000007</v>
      </c>
      <c r="H169" s="2">
        <f t="shared" si="1"/>
        <v>0.57999999999992724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984.13</v>
      </c>
      <c r="D170" s="1">
        <f>'PR-RAS'!E174</f>
        <v>478.19</v>
      </c>
      <c r="E170" s="1">
        <v>0</v>
      </c>
      <c r="F170" s="1">
        <v>0</v>
      </c>
      <c r="G170" s="2">
        <f t="shared" si="0"/>
        <v>327.94619</v>
      </c>
      <c r="H170" s="2">
        <f t="shared" si="1"/>
        <v>0.31999999999999318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3193.75</v>
      </c>
      <c r="E171" s="1">
        <v>0</v>
      </c>
      <c r="F171" s="1">
        <v>0</v>
      </c>
      <c r="G171" s="2">
        <f t="shared" si="0"/>
        <v>1085.875</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142.38</v>
      </c>
      <c r="E173" s="1">
        <v>0</v>
      </c>
      <c r="F173" s="1">
        <v>0</v>
      </c>
      <c r="G173" s="2">
        <f t="shared" si="0"/>
        <v>48.978719999999996</v>
      </c>
      <c r="H173" s="2">
        <f t="shared" si="1"/>
        <v>0.37999999999999545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65928.77</v>
      </c>
      <c r="D174" s="1">
        <f>'PR-RAS'!E178</f>
        <v>62374.710000000006</v>
      </c>
      <c r="E174" s="1">
        <v>0</v>
      </c>
      <c r="F174" s="1">
        <v>0</v>
      </c>
      <c r="G174" s="2">
        <f t="shared" si="0"/>
        <v>32987.326869999997</v>
      </c>
      <c r="H174" s="2">
        <f t="shared" si="1"/>
        <v>0.51999999998952262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1824.08</v>
      </c>
      <c r="D175" s="1">
        <f>'PR-RAS'!E179</f>
        <v>1832.56</v>
      </c>
      <c r="E175" s="1">
        <v>0</v>
      </c>
      <c r="F175" s="1">
        <v>0</v>
      </c>
      <c r="G175" s="2">
        <f t="shared" si="0"/>
        <v>955.12079999999992</v>
      </c>
      <c r="H175" s="2">
        <f t="shared" si="1"/>
        <v>0.51999999999998181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33478.47</v>
      </c>
      <c r="D176" s="1">
        <f>'PR-RAS'!E180</f>
        <v>28581.040000000001</v>
      </c>
      <c r="E176" s="1">
        <v>0</v>
      </c>
      <c r="F176" s="1">
        <v>0</v>
      </c>
      <c r="G176" s="2">
        <f t="shared" si="0"/>
        <v>15862.096249999999</v>
      </c>
      <c r="H176" s="2">
        <f t="shared" si="1"/>
        <v>0.51000000000203727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6066.24</v>
      </c>
      <c r="D177" s="1">
        <f>'PR-RAS'!E181</f>
        <v>9287.3799999999992</v>
      </c>
      <c r="E177" s="1">
        <v>0</v>
      </c>
      <c r="F177" s="1">
        <v>0</v>
      </c>
      <c r="G177" s="2">
        <f t="shared" si="0"/>
        <v>4336.8159999999998</v>
      </c>
      <c r="H177" s="2">
        <f t="shared" si="1"/>
        <v>0.61999999999898137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10246.24</v>
      </c>
      <c r="D178" s="1">
        <f>'PR-RAS'!E182</f>
        <v>6720.84</v>
      </c>
      <c r="E178" s="1">
        <v>0</v>
      </c>
      <c r="F178" s="1">
        <v>0</v>
      </c>
      <c r="G178" s="2">
        <f t="shared" si="0"/>
        <v>4192.7618399999992</v>
      </c>
      <c r="H178" s="2">
        <f t="shared" si="1"/>
        <v>0.3999999999996362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2201.25</v>
      </c>
      <c r="D180" s="1">
        <f>'PR-RAS'!E184</f>
        <v>2937.28</v>
      </c>
      <c r="E180" s="1">
        <v>0</v>
      </c>
      <c r="F180" s="1">
        <v>0</v>
      </c>
      <c r="G180" s="2">
        <f t="shared" si="0"/>
        <v>1445.56999</v>
      </c>
      <c r="H180" s="2">
        <f t="shared" si="1"/>
        <v>0.53000000000020009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3851.01</v>
      </c>
      <c r="D181" s="1">
        <f>'PR-RAS'!E185</f>
        <v>5602.15</v>
      </c>
      <c r="E181" s="1">
        <v>0</v>
      </c>
      <c r="F181" s="1">
        <v>0</v>
      </c>
      <c r="G181" s="2">
        <f t="shared" si="0"/>
        <v>2709.9557999999997</v>
      </c>
      <c r="H181" s="2">
        <f t="shared" si="1"/>
        <v>0.15999999999985448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4322.58</v>
      </c>
      <c r="D182" s="1">
        <f>'PR-RAS'!E186</f>
        <v>4635.2</v>
      </c>
      <c r="E182" s="1">
        <v>0</v>
      </c>
      <c r="F182" s="1">
        <v>0</v>
      </c>
      <c r="G182" s="2">
        <f t="shared" si="0"/>
        <v>2460.3293799999997</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3938.9</v>
      </c>
      <c r="D183" s="1">
        <f>'PR-RAS'!E187</f>
        <v>2778.26</v>
      </c>
      <c r="E183" s="1">
        <v>0</v>
      </c>
      <c r="F183" s="1">
        <v>0</v>
      </c>
      <c r="G183" s="2">
        <f t="shared" si="0"/>
        <v>1728.16644</v>
      </c>
      <c r="H183" s="2">
        <f t="shared" si="1"/>
        <v>0.36000000000012733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23553.969999999998</v>
      </c>
      <c r="D190" s="1">
        <f>'PR-RAS'!E194</f>
        <v>25317.67</v>
      </c>
      <c r="E190" s="1">
        <v>0</v>
      </c>
      <c r="F190" s="1">
        <v>0</v>
      </c>
      <c r="G190" s="2">
        <f t="shared" si="0"/>
        <v>14021.77959</v>
      </c>
      <c r="H190" s="2">
        <f t="shared" si="1"/>
        <v>0.36000000000422006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445.86</v>
      </c>
      <c r="D191" s="1">
        <f>'PR-RAS'!E195</f>
        <v>445.86</v>
      </c>
      <c r="E191" s="1">
        <v>0</v>
      </c>
      <c r="F191" s="1">
        <v>0</v>
      </c>
      <c r="G191" s="2">
        <f t="shared" si="0"/>
        <v>254.14019999999999</v>
      </c>
      <c r="H191" s="2">
        <f t="shared" si="1"/>
        <v>0.27999999999997272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1517.15</v>
      </c>
      <c r="D192" s="1">
        <f>'PR-RAS'!E196</f>
        <v>281.20999999999998</v>
      </c>
      <c r="E192" s="1">
        <v>0</v>
      </c>
      <c r="F192" s="1">
        <v>0</v>
      </c>
      <c r="G192" s="2">
        <f t="shared" si="0"/>
        <v>397.19787000000002</v>
      </c>
      <c r="H192" s="2">
        <f t="shared" si="1"/>
        <v>0.36000000000007049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1769.28</v>
      </c>
      <c r="D193" s="1">
        <f>'PR-RAS'!E197</f>
        <v>1116.26</v>
      </c>
      <c r="E193" s="1">
        <v>0</v>
      </c>
      <c r="F193" s="1">
        <v>0</v>
      </c>
      <c r="G193" s="2">
        <f t="shared" si="0"/>
        <v>768.3456000000001</v>
      </c>
      <c r="H193" s="2">
        <f t="shared" si="1"/>
        <v>0.53999999999996362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902.4</v>
      </c>
      <c r="D194" s="1">
        <f>'PR-RAS'!E198</f>
        <v>1702.4</v>
      </c>
      <c r="E194" s="1">
        <v>0</v>
      </c>
      <c r="F194" s="1">
        <v>0</v>
      </c>
      <c r="G194" s="2">
        <f t="shared" si="0"/>
        <v>831.28959999999995</v>
      </c>
      <c r="H194" s="2">
        <f t="shared" si="1"/>
        <v>0.80000000000006821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494.94</v>
      </c>
      <c r="D195" s="1">
        <f>'PR-RAS'!E199</f>
        <v>2416.8200000000002</v>
      </c>
      <c r="E195" s="1">
        <v>0</v>
      </c>
      <c r="F195" s="1">
        <v>0</v>
      </c>
      <c r="G195" s="2">
        <f t="shared" si="0"/>
        <v>1033.74452</v>
      </c>
      <c r="H195" s="2">
        <f t="shared" si="1"/>
        <v>0.23999999999983856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26.54</v>
      </c>
      <c r="D196" s="1">
        <f>'PR-RAS'!E200</f>
        <v>0</v>
      </c>
      <c r="E196" s="1">
        <v>0</v>
      </c>
      <c r="F196" s="1">
        <v>0</v>
      </c>
      <c r="G196" s="2">
        <f t="shared" si="0"/>
        <v>5.1753</v>
      </c>
      <c r="H196" s="2">
        <f t="shared" si="1"/>
        <v>0.46000000000000085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18397.8</v>
      </c>
      <c r="D197" s="1">
        <f>'PR-RAS'!E201</f>
        <v>19355.12</v>
      </c>
      <c r="E197" s="1">
        <v>0</v>
      </c>
      <c r="F197" s="1">
        <v>0</v>
      </c>
      <c r="G197" s="2">
        <f t="shared" si="0"/>
        <v>11193.17584</v>
      </c>
      <c r="H197" s="2">
        <f t="shared" si="1"/>
        <v>0.31999999999970896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4037.8900000000003</v>
      </c>
      <c r="D198" s="1">
        <f>'PR-RAS'!E202</f>
        <v>7680.71</v>
      </c>
      <c r="E198" s="1">
        <v>0</v>
      </c>
      <c r="F198" s="1">
        <v>0</v>
      </c>
      <c r="G198" s="2">
        <f t="shared" si="0"/>
        <v>3821.6640700000003</v>
      </c>
      <c r="H198" s="2">
        <f t="shared" si="1"/>
        <v>0.3999999999996362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3799.28</v>
      </c>
      <c r="D204" s="1">
        <f>'PR-RAS'!E208</f>
        <v>6190.55</v>
      </c>
      <c r="E204" s="1">
        <v>0</v>
      </c>
      <c r="F204" s="1">
        <v>0</v>
      </c>
      <c r="G204" s="2">
        <f t="shared" si="0"/>
        <v>3284.6171400000003</v>
      </c>
      <c r="H204" s="2">
        <f t="shared" si="1"/>
        <v>0.73000000000001819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3799.28</v>
      </c>
      <c r="D207" s="1">
        <f>'PR-RAS'!E211</f>
        <v>2323.75</v>
      </c>
      <c r="E207" s="1">
        <v>0</v>
      </c>
      <c r="F207" s="1">
        <v>0</v>
      </c>
      <c r="G207" s="2">
        <f t="shared" si="0"/>
        <v>1740.0366799999999</v>
      </c>
      <c r="H207" s="2">
        <f t="shared" si="1"/>
        <v>0.53000000000020009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3866.8</v>
      </c>
      <c r="E208" s="1">
        <v>0</v>
      </c>
      <c r="F208" s="1">
        <v>0</v>
      </c>
      <c r="G208" s="2">
        <f t="shared" si="0"/>
        <v>1600.8552</v>
      </c>
      <c r="H208" s="2">
        <f t="shared" si="1"/>
        <v>0.1999999999998181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238.61</v>
      </c>
      <c r="D212" s="1">
        <f>'PR-RAS'!E216</f>
        <v>1490.16</v>
      </c>
      <c r="E212" s="1">
        <v>0</v>
      </c>
      <c r="F212" s="1">
        <v>0</v>
      </c>
      <c r="G212" s="2">
        <f t="shared" si="0"/>
        <v>679.19423000000006</v>
      </c>
      <c r="H212" s="2">
        <f t="shared" si="1"/>
        <v>0.55000000000006821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224.38</v>
      </c>
      <c r="D213" s="1">
        <f>'PR-RAS'!E217</f>
        <v>250.44</v>
      </c>
      <c r="E213" s="1">
        <v>0</v>
      </c>
      <c r="F213" s="1">
        <v>0</v>
      </c>
      <c r="G213" s="2">
        <f t="shared" si="0"/>
        <v>153.75512000000001</v>
      </c>
      <c r="H213" s="2">
        <f t="shared" si="1"/>
        <v>0.81999999999999318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0.37</v>
      </c>
      <c r="D215" s="1">
        <f>'PR-RAS'!E219</f>
        <v>0.52</v>
      </c>
      <c r="E215" s="1">
        <v>0</v>
      </c>
      <c r="F215" s="1">
        <v>0</v>
      </c>
      <c r="G215" s="2">
        <f t="shared" si="0"/>
        <v>0.30174000000000001</v>
      </c>
      <c r="H215" s="2">
        <f t="shared" si="1"/>
        <v>0.85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13.86</v>
      </c>
      <c r="D216" s="1">
        <f>'PR-RAS'!E220</f>
        <v>1239.2</v>
      </c>
      <c r="E216" s="1">
        <v>0</v>
      </c>
      <c r="F216" s="1">
        <v>0</v>
      </c>
      <c r="G216" s="2">
        <f t="shared" si="0"/>
        <v>535.83590000000004</v>
      </c>
      <c r="H216" s="2">
        <f t="shared" si="1"/>
        <v>0.34000000000004604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18880.22</v>
      </c>
      <c r="D217" s="1">
        <f>'PR-RAS'!E221</f>
        <v>20214.53</v>
      </c>
      <c r="E217" s="1">
        <v>0</v>
      </c>
      <c r="F217" s="1">
        <v>0</v>
      </c>
      <c r="G217" s="2">
        <f t="shared" si="0"/>
        <v>12810.804479999999</v>
      </c>
      <c r="H217" s="2">
        <f t="shared" si="1"/>
        <v>0.69000000000232831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18880.22</v>
      </c>
      <c r="D221" s="1">
        <f>'PR-RAS'!E225</f>
        <v>20214.53</v>
      </c>
      <c r="E221" s="1">
        <v>0</v>
      </c>
      <c r="F221" s="1">
        <v>0</v>
      </c>
      <c r="G221" s="2">
        <f t="shared" si="0"/>
        <v>13048.0416</v>
      </c>
      <c r="H221" s="2">
        <f t="shared" si="1"/>
        <v>0.69000000000232831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18880.22</v>
      </c>
      <c r="D224" s="1">
        <f>'PR-RAS'!E228</f>
        <v>20214.53</v>
      </c>
      <c r="E224" s="1">
        <v>0</v>
      </c>
      <c r="F224" s="1">
        <v>0</v>
      </c>
      <c r="G224" s="2">
        <f t="shared" si="0"/>
        <v>13225.969440000001</v>
      </c>
      <c r="H224" s="2">
        <f t="shared" si="1"/>
        <v>0.69000000000232831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76509.2</v>
      </c>
      <c r="D226" s="1">
        <f>'PR-RAS'!E230</f>
        <v>104959.79999999999</v>
      </c>
      <c r="E226" s="1">
        <v>0</v>
      </c>
      <c r="F226" s="1">
        <v>0</v>
      </c>
      <c r="G226" s="2">
        <f t="shared" si="0"/>
        <v>64446.479999999996</v>
      </c>
      <c r="H226" s="2">
        <f t="shared" si="1"/>
        <v>0.40000000000873115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3322.87</v>
      </c>
      <c r="D233" s="1">
        <f>'PR-RAS'!E237</f>
        <v>10559.12</v>
      </c>
      <c r="E233" s="1">
        <v>0</v>
      </c>
      <c r="F233" s="1">
        <v>0</v>
      </c>
      <c r="G233" s="2">
        <f t="shared" si="0"/>
        <v>5670.33752</v>
      </c>
      <c r="H233" s="2">
        <f t="shared" si="1"/>
        <v>0.25000000000090949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3322.87</v>
      </c>
      <c r="D234" s="1">
        <f>'PR-RAS'!E238</f>
        <v>10559.12</v>
      </c>
      <c r="E234" s="1">
        <v>0</v>
      </c>
      <c r="F234" s="1">
        <v>0</v>
      </c>
      <c r="G234" s="2">
        <f t="shared" si="0"/>
        <v>5694.7786300000007</v>
      </c>
      <c r="H234" s="2">
        <f t="shared" si="1"/>
        <v>0.25000000000090949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5744.49</v>
      </c>
      <c r="D242" s="1">
        <f>'PR-RAS'!E246</f>
        <v>15813.31</v>
      </c>
      <c r="E242" s="1">
        <v>0</v>
      </c>
      <c r="F242" s="1">
        <v>0</v>
      </c>
      <c r="G242" s="2">
        <f t="shared" si="0"/>
        <v>9006.4375099999997</v>
      </c>
      <c r="H242" s="2">
        <f t="shared" si="1"/>
        <v>0.7999999999992724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5744.49</v>
      </c>
      <c r="D243" s="1">
        <f>'PR-RAS'!E247</f>
        <v>15813.31</v>
      </c>
      <c r="E243" s="1">
        <v>0</v>
      </c>
      <c r="F243" s="1">
        <v>0</v>
      </c>
      <c r="G243" s="2">
        <f t="shared" si="0"/>
        <v>9043.8086199999998</v>
      </c>
      <c r="H243" s="2">
        <f t="shared" si="1"/>
        <v>0.7999999999992724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67441.84</v>
      </c>
      <c r="D246" s="1">
        <f>'PR-RAS'!E250</f>
        <v>78587.37</v>
      </c>
      <c r="E246" s="1">
        <v>0</v>
      </c>
      <c r="F246" s="1">
        <v>0</v>
      </c>
      <c r="G246" s="2">
        <f t="shared" si="0"/>
        <v>55031.062099999996</v>
      </c>
      <c r="H246" s="2">
        <f t="shared" si="1"/>
        <v>0.52999999999883585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67441.84</v>
      </c>
      <c r="D247" s="1">
        <f>'PR-RAS'!E251</f>
        <v>78237.37</v>
      </c>
      <c r="E247" s="1">
        <v>0</v>
      </c>
      <c r="F247" s="1">
        <v>0</v>
      </c>
      <c r="G247" s="2">
        <f t="shared" si="0"/>
        <v>55083.478679999993</v>
      </c>
      <c r="H247" s="2">
        <f t="shared" si="1"/>
        <v>0.52999999999883585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350</v>
      </c>
      <c r="E248" s="1">
        <v>0</v>
      </c>
      <c r="F248" s="1">
        <v>0</v>
      </c>
      <c r="G248" s="2">
        <f t="shared" si="0"/>
        <v>172.9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19948.25</v>
      </c>
      <c r="D258" s="1">
        <f>'PR-RAS'!E262</f>
        <v>7565</v>
      </c>
      <c r="E258" s="1">
        <v>0</v>
      </c>
      <c r="F258" s="1">
        <v>0</v>
      </c>
      <c r="G258" s="2">
        <f t="shared" si="0"/>
        <v>9015.1102499999997</v>
      </c>
      <c r="H258" s="2">
        <f t="shared" si="1"/>
        <v>0.25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19948.25</v>
      </c>
      <c r="D265" s="1">
        <f>'PR-RAS'!E269</f>
        <v>7565</v>
      </c>
      <c r="E265" s="1">
        <v>0</v>
      </c>
      <c r="F265" s="1">
        <v>0</v>
      </c>
      <c r="G265" s="2">
        <f t="shared" si="0"/>
        <v>9260.6580000000013</v>
      </c>
      <c r="H265" s="2">
        <f t="shared" si="1"/>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6855</v>
      </c>
      <c r="D266" s="1">
        <f>'PR-RAS'!E270</f>
        <v>7565</v>
      </c>
      <c r="E266" s="1">
        <v>0</v>
      </c>
      <c r="F266" s="1">
        <v>0</v>
      </c>
      <c r="G266" s="2">
        <f t="shared" si="0"/>
        <v>5826.0250000000005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13093.25</v>
      </c>
      <c r="D267" s="1">
        <f>'PR-RAS'!E271</f>
        <v>0</v>
      </c>
      <c r="E267" s="1">
        <v>0</v>
      </c>
      <c r="F267" s="1">
        <v>0</v>
      </c>
      <c r="G267" s="2">
        <f t="shared" si="0"/>
        <v>3482.8045000000002</v>
      </c>
      <c r="H267" s="2">
        <f t="shared" si="1"/>
        <v>0.25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85239.2</v>
      </c>
      <c r="D269" s="1">
        <f>'PR-RAS'!E273</f>
        <v>141806.14000000001</v>
      </c>
      <c r="E269" s="1">
        <v>0</v>
      </c>
      <c r="F269" s="1">
        <v>0</v>
      </c>
      <c r="G269" s="2">
        <f t="shared" si="0"/>
        <v>98852.196640000024</v>
      </c>
      <c r="H269" s="2">
        <f t="shared" si="1"/>
        <v>0.34000000001105946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81329.78</v>
      </c>
      <c r="D270" s="1">
        <f>'PR-RAS'!E274</f>
        <v>128306.14</v>
      </c>
      <c r="E270" s="1">
        <v>0</v>
      </c>
      <c r="F270" s="1">
        <v>0</v>
      </c>
      <c r="G270" s="2">
        <f t="shared" si="0"/>
        <v>90906.414140000008</v>
      </c>
      <c r="H270" s="2">
        <f t="shared" si="1"/>
        <v>0.36000000000058208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81329.78</v>
      </c>
      <c r="D271" s="1">
        <f>'PR-RAS'!E275</f>
        <v>128306.14</v>
      </c>
      <c r="E271" s="1">
        <v>0</v>
      </c>
      <c r="F271" s="1">
        <v>0</v>
      </c>
      <c r="G271" s="2">
        <f t="shared" si="0"/>
        <v>91244.356200000009</v>
      </c>
      <c r="H271" s="2">
        <f t="shared" si="1"/>
        <v>0.36000000000058208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13500</v>
      </c>
      <c r="E274" s="1">
        <v>0</v>
      </c>
      <c r="F274" s="1">
        <v>0</v>
      </c>
      <c r="G274" s="2">
        <f t="shared" si="0"/>
        <v>7371.0000000000009</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13500</v>
      </c>
      <c r="E275" s="1">
        <v>0</v>
      </c>
      <c r="F275" s="1">
        <v>0</v>
      </c>
      <c r="G275" s="2">
        <f t="shared" ref="G275:G528" si="12">(B275/1000)*(C275*1+D275*2)</f>
        <v>7398.0000000000009</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3909.42</v>
      </c>
      <c r="D285" s="1">
        <f>'PR-RAS'!E289</f>
        <v>0</v>
      </c>
      <c r="E285" s="1">
        <v>0</v>
      </c>
      <c r="F285" s="1">
        <v>0</v>
      </c>
      <c r="G285" s="2">
        <f t="shared" si="12"/>
        <v>1110.2752799999998</v>
      </c>
      <c r="H285" s="2">
        <f t="shared" si="13"/>
        <v>0.42000000000007276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3909.42</v>
      </c>
      <c r="D286" s="1">
        <f>'PR-RAS'!E290</f>
        <v>0</v>
      </c>
      <c r="E286" s="1">
        <v>0</v>
      </c>
      <c r="F286" s="1">
        <v>0</v>
      </c>
      <c r="G286" s="2">
        <f t="shared" si="12"/>
        <v>1114.1847</v>
      </c>
      <c r="H286" s="2">
        <f t="shared" si="13"/>
        <v>0.42000000000007276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348704.64</v>
      </c>
      <c r="D295" s="1">
        <f>'PR-RAS'!E299</f>
        <v>438096.12</v>
      </c>
      <c r="E295" s="1">
        <v>0</v>
      </c>
      <c r="F295" s="1">
        <v>0</v>
      </c>
      <c r="G295" s="2">
        <f t="shared" si="12"/>
        <v>360119.68271999992</v>
      </c>
      <c r="H295" s="2">
        <f t="shared" si="13"/>
        <v>0.47999999998137355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85575.849999999977</v>
      </c>
      <c r="D296" s="1">
        <f>'PR-RAS'!E300</f>
        <v>82781.810000000114</v>
      </c>
      <c r="E296" s="1">
        <v>0</v>
      </c>
      <c r="F296" s="1">
        <v>0</v>
      </c>
      <c r="G296" s="2">
        <f t="shared" si="12"/>
        <v>74086.143650000056</v>
      </c>
      <c r="H296" s="2">
        <f t="shared" si="13"/>
        <v>0.33999999990919605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670182.54</v>
      </c>
      <c r="D298" s="1">
        <f>'PR-RAS'!E302</f>
        <v>462414.77</v>
      </c>
      <c r="E298" s="1">
        <v>0</v>
      </c>
      <c r="F298" s="1">
        <v>0</v>
      </c>
      <c r="G298" s="2">
        <f t="shared" si="12"/>
        <v>473718.58776000002</v>
      </c>
      <c r="H298" s="2">
        <f t="shared" si="13"/>
        <v>0.68999999994412065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32816.720000000001</v>
      </c>
      <c r="D300" s="1">
        <f>'PR-RAS'!E304</f>
        <v>626816.92000000004</v>
      </c>
      <c r="E300" s="1">
        <v>0</v>
      </c>
      <c r="F300" s="1">
        <v>0</v>
      </c>
      <c r="G300" s="2">
        <f t="shared" si="12"/>
        <v>384648.71743999998</v>
      </c>
      <c r="H300" s="2">
        <f t="shared" si="13"/>
        <v>0.35999999995692633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89.23</v>
      </c>
      <c r="D301" s="1">
        <f>'PR-RAS'!E305</f>
        <v>0</v>
      </c>
      <c r="E301" s="1">
        <v>0</v>
      </c>
      <c r="F301" s="1">
        <v>0</v>
      </c>
      <c r="G301" s="2">
        <f t="shared" si="12"/>
        <v>26.769000000000002</v>
      </c>
      <c r="H301" s="2">
        <f t="shared" si="13"/>
        <v>0.23000000000000398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603.74</v>
      </c>
      <c r="D303" s="1">
        <f>'PR-RAS'!E308</f>
        <v>4549.8900000000003</v>
      </c>
      <c r="E303" s="1">
        <v>0</v>
      </c>
      <c r="F303" s="1">
        <v>0</v>
      </c>
      <c r="G303" s="2">
        <f t="shared" si="12"/>
        <v>2930.4630400000001</v>
      </c>
      <c r="H303" s="2">
        <f t="shared" si="13"/>
        <v>0.36999999999966349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491.82</v>
      </c>
      <c r="D304" s="1">
        <f>'PR-RAS'!E309</f>
        <v>4529</v>
      </c>
      <c r="E304" s="1">
        <v>0</v>
      </c>
      <c r="F304" s="1">
        <v>0</v>
      </c>
      <c r="G304" s="2">
        <f t="shared" si="12"/>
        <v>2893.59546</v>
      </c>
      <c r="H304" s="2">
        <f t="shared" si="13"/>
        <v>0.18000000000000682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491.82</v>
      </c>
      <c r="D305" s="1">
        <f>'PR-RAS'!E310</f>
        <v>4529</v>
      </c>
      <c r="E305" s="1">
        <v>0</v>
      </c>
      <c r="F305" s="1">
        <v>0</v>
      </c>
      <c r="G305" s="2">
        <f t="shared" si="12"/>
        <v>2903.1452799999997</v>
      </c>
      <c r="H305" s="2">
        <f t="shared" si="13"/>
        <v>0.18000000000000682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491.82</v>
      </c>
      <c r="D306" s="1">
        <f>'PR-RAS'!E311</f>
        <v>4529</v>
      </c>
      <c r="E306" s="1">
        <v>0</v>
      </c>
      <c r="F306" s="1">
        <v>0</v>
      </c>
      <c r="G306" s="2">
        <f t="shared" si="12"/>
        <v>2912.6950999999999</v>
      </c>
      <c r="H306" s="2">
        <f t="shared" si="13"/>
        <v>0.18000000000000682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111.92</v>
      </c>
      <c r="D316" s="1">
        <f>'PR-RAS'!E321</f>
        <v>20.89</v>
      </c>
      <c r="E316" s="1">
        <v>0</v>
      </c>
      <c r="F316" s="1">
        <v>0</v>
      </c>
      <c r="G316" s="2">
        <f t="shared" si="12"/>
        <v>48.415499999999994</v>
      </c>
      <c r="H316" s="2">
        <f t="shared" si="13"/>
        <v>0.18999999999999773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111.92</v>
      </c>
      <c r="D317" s="1">
        <f>'PR-RAS'!E322</f>
        <v>20.89</v>
      </c>
      <c r="E317" s="1">
        <v>0</v>
      </c>
      <c r="F317" s="1">
        <v>0</v>
      </c>
      <c r="G317" s="2">
        <f t="shared" si="12"/>
        <v>48.569199999999995</v>
      </c>
      <c r="H317" s="2">
        <f t="shared" si="13"/>
        <v>0.18999999999999773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111.92</v>
      </c>
      <c r="D318" s="1">
        <f>'PR-RAS'!E323</f>
        <v>20.89</v>
      </c>
      <c r="E318" s="1">
        <v>0</v>
      </c>
      <c r="F318" s="1">
        <v>0</v>
      </c>
      <c r="G318" s="2">
        <f t="shared" si="12"/>
        <v>48.722899999999996</v>
      </c>
      <c r="H318" s="2">
        <f t="shared" si="13"/>
        <v>0.18999999999999773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67715.47</v>
      </c>
      <c r="D355" s="1">
        <f>'PR-RAS'!E360</f>
        <v>442815.31</v>
      </c>
      <c r="E355" s="1">
        <v>0</v>
      </c>
      <c r="F355" s="1">
        <v>0</v>
      </c>
      <c r="G355" s="2">
        <f t="shared" si="12"/>
        <v>337484.51585999998</v>
      </c>
      <c r="H355" s="2">
        <f t="shared" si="13"/>
        <v>0.77999999999883585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50715.91</v>
      </c>
      <c r="D368" s="1">
        <f>'PR-RAS'!E373</f>
        <v>418700.31</v>
      </c>
      <c r="E368" s="1">
        <v>0</v>
      </c>
      <c r="F368" s="1">
        <v>0</v>
      </c>
      <c r="G368" s="2">
        <f t="shared" si="12"/>
        <v>325938.76650999999</v>
      </c>
      <c r="H368" s="2">
        <f t="shared" si="13"/>
        <v>0.39999999999417923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43810.91</v>
      </c>
      <c r="D369" s="1">
        <f>'PR-RAS'!E374</f>
        <v>362159.79</v>
      </c>
      <c r="E369" s="1">
        <v>0</v>
      </c>
      <c r="F369" s="1">
        <v>0</v>
      </c>
      <c r="G369" s="2">
        <f t="shared" si="12"/>
        <v>282672.02032000001</v>
      </c>
      <c r="H369" s="2">
        <f t="shared" si="13"/>
        <v>0.3000000000174623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316906.84999999998</v>
      </c>
      <c r="E371" s="1">
        <v>0</v>
      </c>
      <c r="F371" s="1">
        <v>0</v>
      </c>
      <c r="G371" s="2">
        <f t="shared" si="12"/>
        <v>234511.06899999999</v>
      </c>
      <c r="H371" s="2">
        <f t="shared" si="13"/>
        <v>0.15000000002328306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43810.91</v>
      </c>
      <c r="D372" s="1">
        <f>'PR-RAS'!E377</f>
        <v>27606.89</v>
      </c>
      <c r="E372" s="1">
        <v>0</v>
      </c>
      <c r="F372" s="1">
        <v>0</v>
      </c>
      <c r="G372" s="2">
        <f t="shared" si="12"/>
        <v>36738.15999</v>
      </c>
      <c r="H372" s="2">
        <f t="shared" si="13"/>
        <v>0.19999999999708962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17646.05</v>
      </c>
      <c r="E373" s="1">
        <v>0</v>
      </c>
      <c r="F373" s="1">
        <v>0</v>
      </c>
      <c r="G373" s="2">
        <f t="shared" si="12"/>
        <v>13128.661199999999</v>
      </c>
      <c r="H373" s="2">
        <f t="shared" si="13"/>
        <v>4.9999999999272404E-2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4405</v>
      </c>
      <c r="D374" s="1">
        <f>'PR-RAS'!E379</f>
        <v>26162.39</v>
      </c>
      <c r="E374" s="1">
        <v>0</v>
      </c>
      <c r="F374" s="1">
        <v>0</v>
      </c>
      <c r="G374" s="2">
        <f t="shared" si="12"/>
        <v>21160.20794</v>
      </c>
      <c r="H374" s="2">
        <f t="shared" si="13"/>
        <v>0.38999999999941792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26162.39</v>
      </c>
      <c r="E375" s="1">
        <v>0</v>
      </c>
      <c r="F375" s="1">
        <v>0</v>
      </c>
      <c r="G375" s="2">
        <f t="shared" si="12"/>
        <v>19569.467720000001</v>
      </c>
      <c r="H375" s="2">
        <f t="shared" si="13"/>
        <v>0.38999999999941792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4405</v>
      </c>
      <c r="D376" s="1">
        <f>'PR-RAS'!E381</f>
        <v>0</v>
      </c>
      <c r="E376" s="1">
        <v>0</v>
      </c>
      <c r="F376" s="1">
        <v>0</v>
      </c>
      <c r="G376" s="2">
        <f t="shared" si="12"/>
        <v>1651.875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2500</v>
      </c>
      <c r="D396" s="1">
        <f>'PR-RAS'!E401</f>
        <v>30378.13</v>
      </c>
      <c r="E396" s="1">
        <v>0</v>
      </c>
      <c r="F396" s="1">
        <v>0</v>
      </c>
      <c r="G396" s="2">
        <f t="shared" si="12"/>
        <v>24986.222700000002</v>
      </c>
      <c r="H396" s="2">
        <f t="shared" si="13"/>
        <v>0.13000000000101863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2500</v>
      </c>
      <c r="D398" s="1">
        <f>'PR-RAS'!E403</f>
        <v>5715.63</v>
      </c>
      <c r="E398" s="1">
        <v>0</v>
      </c>
      <c r="F398" s="1">
        <v>0</v>
      </c>
      <c r="G398" s="2">
        <f t="shared" si="12"/>
        <v>5530.7102199999999</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24662.5</v>
      </c>
      <c r="E399" s="1">
        <v>0</v>
      </c>
      <c r="F399" s="1">
        <v>0</v>
      </c>
      <c r="G399" s="2">
        <f t="shared" si="12"/>
        <v>19631.350000000002</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16999.560000000001</v>
      </c>
      <c r="D407" s="1">
        <f>'PR-RAS'!E412</f>
        <v>24115</v>
      </c>
      <c r="E407" s="1">
        <v>0</v>
      </c>
      <c r="F407" s="1">
        <v>0</v>
      </c>
      <c r="G407" s="2">
        <f t="shared" si="12"/>
        <v>26483.201359999999</v>
      </c>
      <c r="H407" s="2">
        <f t="shared" si="13"/>
        <v>0.43999999999869033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16999.560000000001</v>
      </c>
      <c r="D408" s="1">
        <f>'PR-RAS'!E413</f>
        <v>24115</v>
      </c>
      <c r="E408" s="1">
        <v>0</v>
      </c>
      <c r="F408" s="1">
        <v>0</v>
      </c>
      <c r="G408" s="2">
        <f t="shared" si="12"/>
        <v>26548.430919999999</v>
      </c>
      <c r="H408" s="2">
        <f t="shared" si="13"/>
        <v>0.43999999999869033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67111.73</v>
      </c>
      <c r="D413" s="1">
        <f>'PR-RAS'!E418</f>
        <v>438265.42</v>
      </c>
      <c r="E413" s="1">
        <v>0</v>
      </c>
      <c r="F413" s="1">
        <v>0</v>
      </c>
      <c r="G413" s="2">
        <f t="shared" si="12"/>
        <v>388780.73883999995</v>
      </c>
      <c r="H413" s="2">
        <f t="shared" si="13"/>
        <v>0.68999999998777639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1479402.52</v>
      </c>
      <c r="D415" s="1">
        <f>'PR-RAS'!E420</f>
        <v>1373459.96</v>
      </c>
      <c r="E415" s="1">
        <v>0</v>
      </c>
      <c r="F415" s="1">
        <v>0</v>
      </c>
      <c r="G415" s="2">
        <f t="shared" si="12"/>
        <v>1749697.4901599998</v>
      </c>
      <c r="H415" s="2">
        <f t="shared" si="13"/>
        <v>0.52000000001862645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29952.28</v>
      </c>
      <c r="D416" s="1">
        <f>'PR-RAS'!E421</f>
        <v>10752.15</v>
      </c>
      <c r="E416" s="1">
        <v>0</v>
      </c>
      <c r="F416" s="1">
        <v>0</v>
      </c>
      <c r="G416" s="2">
        <f t="shared" si="12"/>
        <v>21354.4807</v>
      </c>
      <c r="H416" s="2">
        <f t="shared" si="13"/>
        <v>0.42999999999847205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434884.23</v>
      </c>
      <c r="D417" s="1">
        <f>'PR-RAS'!E422</f>
        <v>525427.82000000007</v>
      </c>
      <c r="E417" s="1">
        <v>0</v>
      </c>
      <c r="F417" s="1">
        <v>0</v>
      </c>
      <c r="G417" s="2">
        <f t="shared" si="12"/>
        <v>618067.78592000005</v>
      </c>
      <c r="H417" s="2">
        <f t="shared" si="13"/>
        <v>0.40999999991618097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416420.11</v>
      </c>
      <c r="D418" s="1">
        <f>'PR-RAS'!E423</f>
        <v>880911.42999999993</v>
      </c>
      <c r="E418" s="1">
        <v>0</v>
      </c>
      <c r="F418" s="1">
        <v>0</v>
      </c>
      <c r="G418" s="2">
        <f t="shared" si="12"/>
        <v>908327.31848999986</v>
      </c>
      <c r="H418" s="2">
        <f t="shared" si="13"/>
        <v>0.53999999992083758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18464.119999999995</v>
      </c>
      <c r="D419" s="1">
        <f>'PR-RAS'!E424</f>
        <v>0</v>
      </c>
      <c r="E419" s="1">
        <v>0</v>
      </c>
      <c r="F419" s="1">
        <v>0</v>
      </c>
      <c r="G419" s="2">
        <f t="shared" si="12"/>
        <v>7718.0021599999982</v>
      </c>
      <c r="H419" s="2">
        <f t="shared" si="13"/>
        <v>0.11999999999534339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355483.60999999987</v>
      </c>
      <c r="E420" s="1">
        <v>0</v>
      </c>
      <c r="F420" s="1">
        <v>0</v>
      </c>
      <c r="G420" s="2">
        <f t="shared" si="12"/>
        <v>297895.26517999987</v>
      </c>
      <c r="H420" s="2">
        <f t="shared" si="13"/>
        <v>0.39000000013038516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809219.98</v>
      </c>
      <c r="D422" s="1">
        <f>'PR-RAS'!E427</f>
        <v>911045.19</v>
      </c>
      <c r="E422" s="1">
        <v>0</v>
      </c>
      <c r="F422" s="1">
        <v>0</v>
      </c>
      <c r="G422" s="2">
        <f t="shared" si="12"/>
        <v>1107781.6615599999</v>
      </c>
      <c r="H422" s="2">
        <f t="shared" si="13"/>
        <v>0.2099999999627471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62769</v>
      </c>
      <c r="D423" s="1">
        <f>'PR-RAS'!E428</f>
        <v>637569.07000000007</v>
      </c>
      <c r="E423" s="1">
        <v>0</v>
      </c>
      <c r="F423" s="1">
        <v>0</v>
      </c>
      <c r="G423" s="2">
        <f t="shared" si="12"/>
        <v>564596.81307999999</v>
      </c>
      <c r="H423" s="2">
        <f t="shared" si="13"/>
        <v>7.000000006519258E-2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400</v>
      </c>
      <c r="D424" s="1">
        <f>'PR-RAS'!E430</f>
        <v>828523.30999999994</v>
      </c>
      <c r="E424" s="1">
        <v>0</v>
      </c>
      <c r="F424" s="1">
        <v>0</v>
      </c>
      <c r="G424" s="2">
        <f t="shared" si="12"/>
        <v>701099.92025999993</v>
      </c>
      <c r="H424" s="2">
        <f t="shared" si="13"/>
        <v>0.30999999993946403</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400</v>
      </c>
      <c r="D425" s="1">
        <f>'PR-RAS'!E431</f>
        <v>3173.44</v>
      </c>
      <c r="E425" s="1">
        <v>0</v>
      </c>
      <c r="F425" s="1">
        <v>0</v>
      </c>
      <c r="G425" s="2">
        <f t="shared" si="12"/>
        <v>2860.6771199999998</v>
      </c>
      <c r="H425" s="2">
        <f t="shared" si="13"/>
        <v>0.44000000000005457</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400</v>
      </c>
      <c r="D431" s="1">
        <f>'PR-RAS'!E437</f>
        <v>3173.44</v>
      </c>
      <c r="E431" s="1">
        <v>0</v>
      </c>
      <c r="F431" s="1">
        <v>0</v>
      </c>
      <c r="G431" s="2">
        <f t="shared" si="12"/>
        <v>2901.1583999999998</v>
      </c>
      <c r="H431" s="2">
        <f t="shared" si="13"/>
        <v>0.44000000000005457</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400</v>
      </c>
      <c r="D432" s="1">
        <f>'PR-RAS'!E438</f>
        <v>3173.44</v>
      </c>
      <c r="E432" s="1">
        <v>0</v>
      </c>
      <c r="F432" s="1">
        <v>0</v>
      </c>
      <c r="G432" s="2">
        <f t="shared" si="12"/>
        <v>2907.9052799999999</v>
      </c>
      <c r="H432" s="2">
        <f t="shared" si="13"/>
        <v>0.44000000000005457</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825349.87</v>
      </c>
      <c r="E485" s="1">
        <v>0</v>
      </c>
      <c r="F485" s="1">
        <v>0</v>
      </c>
      <c r="G485" s="2">
        <f t="shared" si="12"/>
        <v>798938.67415999994</v>
      </c>
      <c r="H485" s="2">
        <f t="shared" si="13"/>
        <v>0.13000000000465661</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825349.87</v>
      </c>
      <c r="E496" s="1">
        <v>0</v>
      </c>
      <c r="F496" s="1">
        <v>0</v>
      </c>
      <c r="G496" s="2">
        <f t="shared" si="12"/>
        <v>817096.3713</v>
      </c>
      <c r="H496" s="2">
        <f t="shared" si="13"/>
        <v>0.13000000000465661</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825349.87</v>
      </c>
      <c r="E497" s="1">
        <v>0</v>
      </c>
      <c r="F497" s="1">
        <v>0</v>
      </c>
      <c r="G497" s="2">
        <f t="shared" si="12"/>
        <v>818747.07103999995</v>
      </c>
      <c r="H497" s="2">
        <f t="shared" si="13"/>
        <v>0.13000000000465661</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6655.9800000000005</v>
      </c>
      <c r="D529" s="1">
        <f>'PR-RAS'!E535</f>
        <v>557684.56999999995</v>
      </c>
      <c r="E529" s="1">
        <v>0</v>
      </c>
      <c r="F529" s="1">
        <v>0</v>
      </c>
      <c r="G529" s="2">
        <f t="shared" ref="G529:G836" si="14">(B529/1000)*(C529*1+D529*2)</f>
        <v>592429.26335999998</v>
      </c>
      <c r="H529" s="2">
        <f t="shared" ref="H529:H836" si="15">ABS(C529-ROUND(C529,0))+ABS(D529-ROUND(D529,0))</f>
        <v>0.4500000000507498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0.06</v>
      </c>
      <c r="D578" s="1">
        <f>'PR-RAS'!E584</f>
        <v>0</v>
      </c>
      <c r="E578" s="1">
        <v>0</v>
      </c>
      <c r="F578" s="1">
        <v>0</v>
      </c>
      <c r="G578" s="2">
        <f t="shared" si="14"/>
        <v>3.4619999999999998E-2</v>
      </c>
      <c r="H578" s="2">
        <f t="shared" si="15"/>
        <v>0.06</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0.06</v>
      </c>
      <c r="D583" s="1">
        <f>'PR-RAS'!E589</f>
        <v>0</v>
      </c>
      <c r="E583" s="1">
        <v>0</v>
      </c>
      <c r="F583" s="1">
        <v>0</v>
      </c>
      <c r="G583" s="2">
        <f t="shared" si="14"/>
        <v>3.492E-2</v>
      </c>
      <c r="H583" s="2">
        <f t="shared" si="15"/>
        <v>0.06</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0.06</v>
      </c>
      <c r="D584" s="1">
        <f>'PR-RAS'!E590</f>
        <v>0</v>
      </c>
      <c r="E584" s="1">
        <v>0</v>
      </c>
      <c r="F584" s="1">
        <v>0</v>
      </c>
      <c r="G584" s="2">
        <f t="shared" si="14"/>
        <v>3.4979999999999997E-2</v>
      </c>
      <c r="H584" s="2">
        <f t="shared" si="15"/>
        <v>0.06</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6655.92</v>
      </c>
      <c r="D591" s="1">
        <f>'PR-RAS'!E597</f>
        <v>557684.56999999995</v>
      </c>
      <c r="E591" s="1">
        <v>0</v>
      </c>
      <c r="F591" s="1">
        <v>0</v>
      </c>
      <c r="G591" s="2">
        <f t="shared" si="14"/>
        <v>661994.78539999982</v>
      </c>
      <c r="H591" s="2">
        <f t="shared" si="15"/>
        <v>0.51000000005114998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6655.92</v>
      </c>
      <c r="D603" s="1">
        <f>'PR-RAS'!E609</f>
        <v>557684.56999999995</v>
      </c>
      <c r="E603" s="1">
        <v>0</v>
      </c>
      <c r="F603" s="1">
        <v>0</v>
      </c>
      <c r="G603" s="2">
        <f t="shared" si="14"/>
        <v>675459.08611999988</v>
      </c>
      <c r="H603" s="2">
        <f t="shared" si="15"/>
        <v>0.51000000005114998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6655.92</v>
      </c>
      <c r="D604" s="1">
        <f>'PR-RAS'!E610</f>
        <v>557684.56999999995</v>
      </c>
      <c r="E604" s="1">
        <v>0</v>
      </c>
      <c r="F604" s="1">
        <v>0</v>
      </c>
      <c r="G604" s="2">
        <f t="shared" si="14"/>
        <v>676581.11117999989</v>
      </c>
      <c r="H604" s="2">
        <f t="shared" si="15"/>
        <v>0.51000000005114998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270838.74</v>
      </c>
      <c r="E633" s="1">
        <v>0</v>
      </c>
      <c r="F633" s="1">
        <v>0</v>
      </c>
      <c r="G633" s="2">
        <f t="shared" si="14"/>
        <v>342340.16735999996</v>
      </c>
      <c r="H633" s="2">
        <f t="shared" si="15"/>
        <v>0.26000000000931323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6255.9800000000005</v>
      </c>
      <c r="D634" s="1">
        <f>'PR-RAS'!E640</f>
        <v>0</v>
      </c>
      <c r="E634" s="1">
        <v>0</v>
      </c>
      <c r="F634" s="1">
        <v>0</v>
      </c>
      <c r="G634" s="2">
        <f t="shared" si="14"/>
        <v>3960.0353400000004</v>
      </c>
      <c r="H634" s="2">
        <f t="shared" si="15"/>
        <v>1.9999999999527063E-2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439122.77</v>
      </c>
      <c r="D635" s="1">
        <f>'PR-RAS'!E641</f>
        <v>698950.4</v>
      </c>
      <c r="E635" s="1">
        <v>0</v>
      </c>
      <c r="F635" s="1">
        <v>0</v>
      </c>
      <c r="G635" s="2">
        <f t="shared" si="14"/>
        <v>1164672.9433800001</v>
      </c>
      <c r="H635" s="2">
        <f t="shared" si="15"/>
        <v>0.63000000000465661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435284.23</v>
      </c>
      <c r="D637" s="1">
        <f>'PR-RAS'!E643</f>
        <v>1353951.13</v>
      </c>
      <c r="E637" s="1">
        <v>0</v>
      </c>
      <c r="F637" s="1">
        <v>0</v>
      </c>
      <c r="G637" s="2">
        <f t="shared" si="14"/>
        <v>1999066.6076399998</v>
      </c>
      <c r="H637" s="2">
        <f t="shared" si="15"/>
        <v>0.35999999986961484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423076.08999999997</v>
      </c>
      <c r="D638" s="1">
        <f>'PR-RAS'!E644</f>
        <v>1438596</v>
      </c>
      <c r="E638" s="1">
        <v>0</v>
      </c>
      <c r="F638" s="1">
        <v>0</v>
      </c>
      <c r="G638" s="2">
        <f t="shared" si="14"/>
        <v>2102270.7733299998</v>
      </c>
      <c r="H638" s="2">
        <f t="shared" si="15"/>
        <v>8.999999996740371E-2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12208.140000000014</v>
      </c>
      <c r="D639" s="1">
        <f>'PR-RAS'!E645</f>
        <v>0</v>
      </c>
      <c r="E639" s="1">
        <v>0</v>
      </c>
      <c r="F639" s="1">
        <v>0</v>
      </c>
      <c r="G639" s="2">
        <f t="shared" si="14"/>
        <v>7788.7933200000089</v>
      </c>
      <c r="H639" s="2">
        <f t="shared" si="15"/>
        <v>0.14000000001396984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84644.870000000112</v>
      </c>
      <c r="E640" s="1">
        <v>0</v>
      </c>
      <c r="F640" s="1">
        <v>0</v>
      </c>
      <c r="G640" s="2">
        <f t="shared" si="14"/>
        <v>108176.14386000014</v>
      </c>
      <c r="H640" s="2">
        <f t="shared" si="15"/>
        <v>0.12999999988824129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370097.20999999996</v>
      </c>
      <c r="D642" s="1">
        <f>'PR-RAS'!E648</f>
        <v>212094.78999999992</v>
      </c>
      <c r="E642" s="1">
        <v>0</v>
      </c>
      <c r="F642" s="1">
        <v>0</v>
      </c>
      <c r="G642" s="2">
        <f t="shared" si="14"/>
        <v>509137.83238999988</v>
      </c>
      <c r="H642" s="2">
        <f t="shared" si="15"/>
        <v>0.42000000004190952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357889.06999999995</v>
      </c>
      <c r="D644" s="1">
        <f>'PR-RAS'!E650</f>
        <v>296739.66000000003</v>
      </c>
      <c r="E644" s="1">
        <v>0</v>
      </c>
      <c r="F644" s="1">
        <v>0</v>
      </c>
      <c r="G644" s="2">
        <f t="shared" si="14"/>
        <v>611729.87476999999</v>
      </c>
      <c r="H644" s="2">
        <f t="shared" si="15"/>
        <v>0.40999999991618097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57.67</v>
      </c>
      <c r="D646" s="1">
        <f>'PR-RAS'!E653</f>
        <v>76.87</v>
      </c>
      <c r="E646" s="1">
        <v>0</v>
      </c>
      <c r="F646" s="1">
        <v>0</v>
      </c>
      <c r="G646" s="2">
        <f t="shared" si="14"/>
        <v>136.35945000000001</v>
      </c>
      <c r="H646" s="2">
        <f t="shared" si="15"/>
        <v>0.45999999999999375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760512.07</v>
      </c>
      <c r="D647" s="1">
        <f>'PR-RAS'!E654</f>
        <v>1358838.5</v>
      </c>
      <c r="E647" s="1">
        <v>0</v>
      </c>
      <c r="F647" s="1">
        <v>0</v>
      </c>
      <c r="G647" s="2">
        <f t="shared" si="14"/>
        <v>2246910.1392199998</v>
      </c>
      <c r="H647" s="2">
        <f t="shared" si="15"/>
        <v>0.56999999994877726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760327.74</v>
      </c>
      <c r="D648" s="1">
        <f>'PR-RAS'!E655</f>
        <v>1358888.87</v>
      </c>
      <c r="E648" s="1">
        <v>0</v>
      </c>
      <c r="F648" s="1">
        <v>0</v>
      </c>
      <c r="G648" s="2">
        <f t="shared" si="14"/>
        <v>2250334.2455600002</v>
      </c>
      <c r="H648" s="2">
        <f t="shared" si="15"/>
        <v>0.38999999989755452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242</v>
      </c>
      <c r="D649" s="1">
        <f>'PR-RAS'!E656</f>
        <v>26.5</v>
      </c>
      <c r="E649" s="1">
        <v>0</v>
      </c>
      <c r="F649" s="1">
        <v>0</v>
      </c>
      <c r="G649" s="2">
        <f t="shared" si="14"/>
        <v>191.16</v>
      </c>
      <c r="H649" s="2">
        <f t="shared" si="15"/>
        <v>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5</v>
      </c>
      <c r="E650" s="1">
        <v>0</v>
      </c>
      <c r="F650" s="1">
        <v>0</v>
      </c>
      <c r="G650" s="2">
        <f t="shared" si="14"/>
        <v>10.384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5</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2517.88</v>
      </c>
      <c r="D654" s="1">
        <f>'PR-RAS'!E661</f>
        <v>3290.81</v>
      </c>
      <c r="E654" s="1">
        <v>0</v>
      </c>
      <c r="F654" s="1">
        <v>0</v>
      </c>
      <c r="G654" s="2">
        <f t="shared" si="14"/>
        <v>5941.9735000000001</v>
      </c>
      <c r="H654" s="2">
        <f t="shared" si="15"/>
        <v>0.30999999999994543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26.54</v>
      </c>
      <c r="D655" s="1">
        <f>'PR-RAS'!E662</f>
        <v>46.45</v>
      </c>
      <c r="E655" s="1">
        <v>0</v>
      </c>
      <c r="F655" s="1">
        <v>0</v>
      </c>
      <c r="G655" s="2">
        <f t="shared" si="14"/>
        <v>78.113759999999999</v>
      </c>
      <c r="H655" s="2">
        <f t="shared" si="15"/>
        <v>0.91000000000000369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21587.75</v>
      </c>
      <c r="E657" s="1">
        <v>0</v>
      </c>
      <c r="F657" s="1">
        <v>0</v>
      </c>
      <c r="G657" s="2">
        <f t="shared" si="16"/>
        <v>28323.128000000001</v>
      </c>
      <c r="H657" s="2">
        <f t="shared" si="17"/>
        <v>0.25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172497.9</v>
      </c>
      <c r="D662" s="1">
        <f>'PR-RAS'!E669</f>
        <v>40866</v>
      </c>
      <c r="E662" s="1">
        <v>0</v>
      </c>
      <c r="F662" s="1">
        <v>0</v>
      </c>
      <c r="G662" s="2">
        <f t="shared" si="14"/>
        <v>168045.9639</v>
      </c>
      <c r="H662" s="2">
        <f t="shared" si="15"/>
        <v>0.10000000000582077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3565.28</v>
      </c>
      <c r="E666" s="1">
        <v>0</v>
      </c>
      <c r="F666" s="1">
        <v>0</v>
      </c>
      <c r="G666" s="2">
        <f t="shared" si="14"/>
        <v>4741.8224000000009</v>
      </c>
      <c r="H666" s="2">
        <f t="shared" si="15"/>
        <v>0.28000000000020009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0.27</v>
      </c>
      <c r="E705" s="1">
        <v>0</v>
      </c>
      <c r="F705" s="1">
        <v>0</v>
      </c>
      <c r="G705" s="2">
        <f t="shared" si="20"/>
        <v>0.38016</v>
      </c>
      <c r="H705" s="2">
        <f t="shared" si="21"/>
        <v>0.27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331.81</v>
      </c>
      <c r="D719" s="1">
        <f>'PR-RAS'!E726</f>
        <v>0</v>
      </c>
      <c r="E719" s="1">
        <v>0</v>
      </c>
      <c r="F719" s="1">
        <v>0</v>
      </c>
      <c r="G719" s="2">
        <f t="shared" si="14"/>
        <v>238.23957999999999</v>
      </c>
      <c r="H719" s="2">
        <f t="shared" si="15"/>
        <v>0.18999999999999773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754.79</v>
      </c>
      <c r="D727" s="1">
        <f>'PR-RAS'!E734</f>
        <v>821.85</v>
      </c>
      <c r="E727" s="1">
        <v>0</v>
      </c>
      <c r="F727" s="1">
        <v>0</v>
      </c>
      <c r="G727" s="2">
        <f t="shared" si="14"/>
        <v>1741.3037399999998</v>
      </c>
      <c r="H727" s="2">
        <f t="shared" si="15"/>
        <v>0.36000000000001364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1600.76</v>
      </c>
      <c r="D730" s="1">
        <f>'PR-RAS'!E737</f>
        <v>654.54</v>
      </c>
      <c r="E730" s="1">
        <v>0</v>
      </c>
      <c r="F730" s="1">
        <v>0</v>
      </c>
      <c r="G730" s="2">
        <f t="shared" si="14"/>
        <v>2121.2733600000001</v>
      </c>
      <c r="H730" s="2">
        <f t="shared" si="15"/>
        <v>0.70000000000004547</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445.86</v>
      </c>
      <c r="D734" s="1">
        <f>'PR-RAS'!E741</f>
        <v>445.86</v>
      </c>
      <c r="E734" s="1">
        <v>0</v>
      </c>
      <c r="F734" s="1">
        <v>0</v>
      </c>
      <c r="G734" s="2">
        <f t="shared" si="14"/>
        <v>980.4461399999999</v>
      </c>
      <c r="H734" s="2">
        <f t="shared" si="15"/>
        <v>0.27999999999997272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3799.28</v>
      </c>
      <c r="D753" s="1">
        <f>'PR-RAS'!E760</f>
        <v>2323.75</v>
      </c>
      <c r="E753" s="1">
        <v>0</v>
      </c>
      <c r="F753" s="1">
        <v>0</v>
      </c>
      <c r="G753" s="2">
        <f t="shared" si="14"/>
        <v>6351.9785600000005</v>
      </c>
      <c r="H753" s="2">
        <f t="shared" si="15"/>
        <v>0.53000000000020009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18880.22</v>
      </c>
      <c r="D771" s="1">
        <f>'PR-RAS'!E778</f>
        <v>20214.53</v>
      </c>
      <c r="E771" s="1">
        <v>0</v>
      </c>
      <c r="F771" s="1">
        <v>0</v>
      </c>
      <c r="G771" s="2">
        <f t="shared" si="14"/>
        <v>45668.145600000003</v>
      </c>
      <c r="H771" s="2">
        <f t="shared" si="15"/>
        <v>0.69000000000232831</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3322.87</v>
      </c>
      <c r="D774" s="1">
        <f>'PR-RAS'!E781</f>
        <v>10559.12</v>
      </c>
      <c r="E774" s="1">
        <v>0</v>
      </c>
      <c r="F774" s="1">
        <v>0</v>
      </c>
      <c r="G774" s="2">
        <f t="shared" si="14"/>
        <v>18892.978030000002</v>
      </c>
      <c r="H774" s="2">
        <f t="shared" si="15"/>
        <v>0.25000000000090949</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750</v>
      </c>
      <c r="D836" s="1">
        <f>'PR-RAS'!E843</f>
        <v>1700</v>
      </c>
      <c r="E836" s="1">
        <v>0</v>
      </c>
      <c r="F836" s="1">
        <v>0</v>
      </c>
      <c r="G836" s="2">
        <f t="shared" si="14"/>
        <v>3465.25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6105</v>
      </c>
      <c r="D839" s="1">
        <f>'PR-RAS'!E846</f>
        <v>5865</v>
      </c>
      <c r="E839" s="1">
        <v>0</v>
      </c>
      <c r="F839" s="1">
        <v>0</v>
      </c>
      <c r="G839" s="2">
        <f t="shared" si="34"/>
        <v>14945.73</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13093.25</v>
      </c>
      <c r="D848" s="1">
        <f>'PR-RAS'!E855</f>
        <v>0</v>
      </c>
      <c r="E848" s="1">
        <v>0</v>
      </c>
      <c r="F848" s="1">
        <v>0</v>
      </c>
      <c r="G848" s="2">
        <f t="shared" si="34"/>
        <v>11089.982749999999</v>
      </c>
      <c r="H848" s="2">
        <f t="shared" si="35"/>
        <v>0.25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3909.42</v>
      </c>
      <c r="D850" s="1">
        <f>'PR-RAS'!E857</f>
        <v>0</v>
      </c>
      <c r="E850" s="1">
        <v>0</v>
      </c>
      <c r="F850" s="1">
        <v>0</v>
      </c>
      <c r="G850" s="2">
        <f t="shared" si="34"/>
        <v>3319.0975800000001</v>
      </c>
      <c r="H850" s="2">
        <f t="shared" si="35"/>
        <v>0.42000000000007276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400</v>
      </c>
      <c r="D866" s="1">
        <f>'PR-RAS'!E873</f>
        <v>3173.44</v>
      </c>
      <c r="E866" s="1">
        <v>0</v>
      </c>
      <c r="F866" s="1">
        <v>0</v>
      </c>
      <c r="G866" s="2">
        <f t="shared" si="34"/>
        <v>5836.0511999999999</v>
      </c>
      <c r="H866" s="2">
        <f t="shared" si="35"/>
        <v>0.44000000000005457</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586720.29</v>
      </c>
      <c r="E905" s="1">
        <v>0</v>
      </c>
      <c r="F905" s="1">
        <v>0</v>
      </c>
      <c r="G905" s="2">
        <f t="shared" si="34"/>
        <v>1060790.2843200001</v>
      </c>
      <c r="H905" s="2">
        <f t="shared" si="35"/>
        <v>0.2900000000372529</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238629.58</v>
      </c>
      <c r="E906" s="1">
        <v>0</v>
      </c>
      <c r="F906" s="1">
        <v>0</v>
      </c>
      <c r="G906" s="2">
        <f t="shared" si="34"/>
        <v>431919.53979999997</v>
      </c>
      <c r="H906" s="2">
        <f t="shared" si="35"/>
        <v>0.42000000001280569</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551028.65</v>
      </c>
      <c r="E973" s="1">
        <v>0</v>
      </c>
      <c r="F973" s="1">
        <v>0</v>
      </c>
      <c r="G973" s="2">
        <f t="shared" si="34"/>
        <v>1071199.6956</v>
      </c>
      <c r="H973" s="2">
        <f t="shared" si="35"/>
        <v>0.34999999997671694</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6655.92</v>
      </c>
      <c r="D974" s="1">
        <f>'PR-RAS'!E981</f>
        <v>6655.92</v>
      </c>
      <c r="E974" s="1">
        <v>0</v>
      </c>
      <c r="F974" s="1">
        <v>0</v>
      </c>
      <c r="G974" s="2">
        <f t="shared" si="34"/>
        <v>19428.63048</v>
      </c>
      <c r="H974" s="2">
        <f t="shared" si="35"/>
        <v>0.15999999999985448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1070050.02</v>
      </c>
      <c r="D1582" s="6"/>
      <c r="E1582" s="6">
        <v>0</v>
      </c>
      <c r="F1582" s="6">
        <v>0</v>
      </c>
      <c r="G1582" s="7">
        <f t="shared" ref="G1582:G1686" si="70">B1582/1000*C1582</f>
        <v>1070.0500200000001</v>
      </c>
      <c r="H1582" s="7">
        <f t="shared" ref="H1582:H1686" si="71">ABS(C1582-ROUND(C1582,0))</f>
        <v>2.0000000018626451E-2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1536297.2999999998</v>
      </c>
      <c r="D1583" s="1">
        <v>0</v>
      </c>
      <c r="E1583" s="1">
        <v>0</v>
      </c>
      <c r="F1583" s="1">
        <v>0</v>
      </c>
      <c r="G1583" s="2">
        <f t="shared" si="70"/>
        <v>3072.5945999999999</v>
      </c>
      <c r="H1583" s="2">
        <f t="shared" si="71"/>
        <v>0.29999999981373549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14089.43</v>
      </c>
      <c r="D1584" s="1">
        <v>0</v>
      </c>
      <c r="E1584" s="1">
        <v>0</v>
      </c>
      <c r="F1584" s="1">
        <v>0</v>
      </c>
      <c r="G1584" s="2">
        <f t="shared" si="70"/>
        <v>42.26829</v>
      </c>
      <c r="H1584" s="2">
        <f t="shared" si="71"/>
        <v>0.43000000000029104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338038.44</v>
      </c>
      <c r="D1585" s="1">
        <v>0</v>
      </c>
      <c r="E1585" s="1">
        <v>0</v>
      </c>
      <c r="F1585" s="1">
        <v>0</v>
      </c>
      <c r="G1585" s="2">
        <f t="shared" si="70"/>
        <v>1352.1537600000001</v>
      </c>
      <c r="H1585" s="2">
        <f t="shared" si="71"/>
        <v>0.44000000000232831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48313.59</v>
      </c>
      <c r="D1586" s="1">
        <v>0</v>
      </c>
      <c r="E1586" s="1">
        <v>0</v>
      </c>
      <c r="F1586" s="1">
        <v>0</v>
      </c>
      <c r="G1586" s="2">
        <f t="shared" si="70"/>
        <v>241.56795</v>
      </c>
      <c r="H1586" s="2">
        <f t="shared" si="71"/>
        <v>0.41000000000349246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100923.74</v>
      </c>
      <c r="D1587" s="1">
        <v>0</v>
      </c>
      <c r="E1587" s="1">
        <v>0</v>
      </c>
      <c r="F1587" s="1">
        <v>0</v>
      </c>
      <c r="G1587" s="2">
        <f t="shared" si="70"/>
        <v>605.54244000000006</v>
      </c>
      <c r="H1587" s="2">
        <f t="shared" si="71"/>
        <v>0.25999999999476131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7680.71</v>
      </c>
      <c r="D1588" s="1">
        <v>0</v>
      </c>
      <c r="E1588" s="1">
        <v>0</v>
      </c>
      <c r="F1588" s="1">
        <v>0</v>
      </c>
      <c r="G1588" s="2">
        <f t="shared" si="70"/>
        <v>53.764969999999998</v>
      </c>
      <c r="H1588" s="2">
        <f t="shared" si="71"/>
        <v>0.28999999999996362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20214.53</v>
      </c>
      <c r="D1589" s="1">
        <v>0</v>
      </c>
      <c r="E1589" s="1">
        <v>0</v>
      </c>
      <c r="F1589" s="1">
        <v>0</v>
      </c>
      <c r="G1589" s="2">
        <f t="shared" si="70"/>
        <v>161.71624</v>
      </c>
      <c r="H1589" s="2">
        <f t="shared" si="71"/>
        <v>0.47000000000116415</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14022.36</v>
      </c>
      <c r="D1590" s="1">
        <v>0</v>
      </c>
      <c r="E1590" s="1">
        <v>0</v>
      </c>
      <c r="F1590" s="1">
        <v>0</v>
      </c>
      <c r="G1590" s="2">
        <f>B1590/1000*C1590</f>
        <v>126.20124</v>
      </c>
      <c r="H1590" s="2">
        <f>ABS(C1590-ROUND(C1590,0))</f>
        <v>0.36000000000058208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1700</v>
      </c>
      <c r="D1591" s="1">
        <v>0</v>
      </c>
      <c r="E1591" s="1">
        <v>0</v>
      </c>
      <c r="F1591" s="1">
        <v>0</v>
      </c>
      <c r="G1591" s="2">
        <f t="shared" si="70"/>
        <v>17</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141806.14000000001</v>
      </c>
      <c r="D1592" s="1">
        <v>0</v>
      </c>
      <c r="E1592" s="1">
        <v>0</v>
      </c>
      <c r="F1592" s="1">
        <v>0</v>
      </c>
      <c r="G1592" s="2">
        <f t="shared" si="70"/>
        <v>1559.86754</v>
      </c>
      <c r="H1592" s="2">
        <f t="shared" si="71"/>
        <v>0.14000000001396984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3377.37</v>
      </c>
      <c r="D1593" s="1">
        <v>0</v>
      </c>
      <c r="E1593" s="1">
        <v>0</v>
      </c>
      <c r="F1593" s="1">
        <v>0</v>
      </c>
      <c r="G1593" s="2">
        <f t="shared" si="70"/>
        <v>40.528439999999996</v>
      </c>
      <c r="H1593" s="2">
        <f t="shared" si="71"/>
        <v>0.36999999999989086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357815.31</v>
      </c>
      <c r="D1594" s="1">
        <v>0</v>
      </c>
      <c r="E1594" s="1">
        <v>0</v>
      </c>
      <c r="F1594" s="1">
        <v>0</v>
      </c>
      <c r="G1594" s="2">
        <f t="shared" si="70"/>
        <v>4651.5990299999994</v>
      </c>
      <c r="H1594" s="2">
        <f t="shared" si="71"/>
        <v>0.30999999999767169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825572.83</v>
      </c>
      <c r="D1595" s="1">
        <v>0</v>
      </c>
      <c r="E1595" s="1">
        <v>0</v>
      </c>
      <c r="F1595" s="1">
        <v>0</v>
      </c>
      <c r="G1595" s="2">
        <f t="shared" si="70"/>
        <v>11558.019619999999</v>
      </c>
      <c r="H1595" s="2">
        <f t="shared" si="71"/>
        <v>0.17000000004190952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825572.83</v>
      </c>
      <c r="D1599" s="1">
        <v>0</v>
      </c>
      <c r="E1599" s="1">
        <v>0</v>
      </c>
      <c r="F1599" s="1">
        <v>0</v>
      </c>
      <c r="G1599" s="2">
        <f t="shared" si="70"/>
        <v>14860.310939999998</v>
      </c>
      <c r="H1599" s="2">
        <f t="shared" si="71"/>
        <v>0.17000000004190952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781.29</v>
      </c>
      <c r="D1601" s="1">
        <v>0</v>
      </c>
      <c r="E1601" s="1">
        <v>0</v>
      </c>
      <c r="F1601" s="1">
        <v>0</v>
      </c>
      <c r="G1601" s="2">
        <f>B1601/1000*C1601</f>
        <v>15.6258</v>
      </c>
      <c r="H1601" s="2">
        <f>ABS(C1601-ROUND(C1601,0))</f>
        <v>0.28999999999996362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1269080.54</v>
      </c>
      <c r="D1602" s="1">
        <v>0</v>
      </c>
      <c r="E1602" s="1">
        <v>0</v>
      </c>
      <c r="F1602" s="1">
        <v>0</v>
      </c>
      <c r="G1602" s="2">
        <f t="shared" si="70"/>
        <v>26650.691340000001</v>
      </c>
      <c r="H1602" s="2">
        <f t="shared" si="71"/>
        <v>0.4599999999627471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12976.57</v>
      </c>
      <c r="D1603" s="1">
        <v>0</v>
      </c>
      <c r="E1603" s="1">
        <v>0</v>
      </c>
      <c r="F1603" s="1">
        <v>0</v>
      </c>
      <c r="G1603" s="2">
        <f t="shared" si="70"/>
        <v>285.48453999999998</v>
      </c>
      <c r="H1603" s="2">
        <f t="shared" si="71"/>
        <v>0.43000000000029104</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286812.77</v>
      </c>
      <c r="D1604" s="1">
        <v>0</v>
      </c>
      <c r="E1604" s="1">
        <v>0</v>
      </c>
      <c r="F1604" s="1">
        <v>0</v>
      </c>
      <c r="G1604" s="2">
        <f t="shared" si="70"/>
        <v>6596.6937100000005</v>
      </c>
      <c r="H1604" s="2">
        <f t="shared" si="71"/>
        <v>0.22999999998137355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47653.84</v>
      </c>
      <c r="D1605" s="1">
        <v>0</v>
      </c>
      <c r="E1605" s="1">
        <v>0</v>
      </c>
      <c r="F1605" s="1">
        <v>0</v>
      </c>
      <c r="G1605" s="2">
        <f t="shared" si="70"/>
        <v>1143.6921599999998</v>
      </c>
      <c r="H1605" s="2">
        <f t="shared" si="71"/>
        <v>0.16000000000349246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101608.25</v>
      </c>
      <c r="D1606" s="1">
        <v>0</v>
      </c>
      <c r="E1606" s="1">
        <v>0</v>
      </c>
      <c r="F1606" s="1">
        <v>0</v>
      </c>
      <c r="G1606" s="2">
        <f t="shared" si="70"/>
        <v>2540.2062500000002</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37840.69</v>
      </c>
      <c r="D1607" s="1">
        <v>0</v>
      </c>
      <c r="E1607" s="1">
        <v>0</v>
      </c>
      <c r="F1607" s="1">
        <v>0</v>
      </c>
      <c r="G1607" s="2">
        <f t="shared" si="70"/>
        <v>983.85793999999999</v>
      </c>
      <c r="H1607" s="2">
        <f t="shared" si="71"/>
        <v>0.30999999999767169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18541.03</v>
      </c>
      <c r="D1608" s="1">
        <v>0</v>
      </c>
      <c r="E1608" s="1">
        <v>0</v>
      </c>
      <c r="F1608" s="1">
        <v>0</v>
      </c>
      <c r="G1608" s="2">
        <f t="shared" si="70"/>
        <v>500.60780999999997</v>
      </c>
      <c r="H1608" s="2">
        <f t="shared" si="71"/>
        <v>2.9999999998835847E-2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5838.15</v>
      </c>
      <c r="D1609" s="1">
        <v>0</v>
      </c>
      <c r="E1609" s="1">
        <v>0</v>
      </c>
      <c r="F1609" s="1">
        <v>0</v>
      </c>
      <c r="G1609" s="2">
        <f>B1609/1000*C1609</f>
        <v>163.4682</v>
      </c>
      <c r="H1609" s="2">
        <f>ABS(C1609-ROUND(C1609,0))</f>
        <v>0.1499999999996362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2289.29</v>
      </c>
      <c r="D1610" s="1">
        <v>0</v>
      </c>
      <c r="E1610" s="1">
        <v>0</v>
      </c>
      <c r="F1610" s="1">
        <v>0</v>
      </c>
      <c r="G1610" s="2">
        <f t="shared" si="70"/>
        <v>66.389409999999998</v>
      </c>
      <c r="H1610" s="2">
        <f t="shared" si="71"/>
        <v>0.28999999999996362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69650.58</v>
      </c>
      <c r="D1611" s="1">
        <v>0</v>
      </c>
      <c r="E1611" s="1">
        <v>0</v>
      </c>
      <c r="F1611" s="1">
        <v>0</v>
      </c>
      <c r="G1611" s="2">
        <f t="shared" si="70"/>
        <v>2089.5174000000002</v>
      </c>
      <c r="H1611" s="2">
        <f t="shared" si="71"/>
        <v>0.41999999999825377</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3390.94</v>
      </c>
      <c r="D1612" s="1">
        <v>0</v>
      </c>
      <c r="E1612" s="1">
        <v>0</v>
      </c>
      <c r="F1612" s="1">
        <v>0</v>
      </c>
      <c r="G1612" s="2">
        <f t="shared" si="70"/>
        <v>105.11914</v>
      </c>
      <c r="H1612" s="2">
        <f t="shared" si="71"/>
        <v>5.999999999994543E-2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411311.67</v>
      </c>
      <c r="D1613" s="1">
        <v>0</v>
      </c>
      <c r="E1613" s="1">
        <v>0</v>
      </c>
      <c r="F1613" s="1">
        <v>0</v>
      </c>
      <c r="G1613" s="2">
        <f t="shared" si="70"/>
        <v>13161.97344</v>
      </c>
      <c r="H1613" s="2">
        <f t="shared" si="71"/>
        <v>0.33000000001629815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557907.53</v>
      </c>
      <c r="D1614" s="1">
        <v>0</v>
      </c>
      <c r="E1614" s="1">
        <v>0</v>
      </c>
      <c r="F1614" s="1">
        <v>0</v>
      </c>
      <c r="G1614" s="2">
        <f t="shared" si="70"/>
        <v>18410.948490000002</v>
      </c>
      <c r="H1614" s="2">
        <f t="shared" si="71"/>
        <v>0.46999999997206032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557907.53</v>
      </c>
      <c r="D1618" s="1">
        <v>0</v>
      </c>
      <c r="E1618" s="1">
        <v>0</v>
      </c>
      <c r="F1618" s="1">
        <v>0</v>
      </c>
      <c r="G1618" s="2">
        <f t="shared" si="70"/>
        <v>20642.57861</v>
      </c>
      <c r="H1618" s="2">
        <f t="shared" si="71"/>
        <v>0.46999999997206032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72</v>
      </c>
      <c r="D1620" s="1">
        <v>0</v>
      </c>
      <c r="E1620" s="1">
        <v>0</v>
      </c>
      <c r="F1620" s="1">
        <v>0</v>
      </c>
      <c r="G1620" s="2">
        <f>B1620/1000*C1620</f>
        <v>2.8079999999999998</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1337266.7799999998</v>
      </c>
      <c r="D1621" s="1">
        <v>0</v>
      </c>
      <c r="E1621" s="1">
        <v>0</v>
      </c>
      <c r="F1621" s="1">
        <v>0</v>
      </c>
      <c r="G1621" s="2">
        <f t="shared" si="70"/>
        <v>53490.67119999999</v>
      </c>
      <c r="H1621" s="2">
        <f t="shared" si="71"/>
        <v>0.22000000020489097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19660.03</v>
      </c>
      <c r="D1622" s="1">
        <v>0</v>
      </c>
      <c r="E1622" s="1">
        <v>0</v>
      </c>
      <c r="F1622" s="1">
        <v>0</v>
      </c>
      <c r="G1622" s="2">
        <f t="shared" si="70"/>
        <v>806.06123000000002</v>
      </c>
      <c r="H1622" s="2">
        <f t="shared" si="71"/>
        <v>2.9999999998835847E-2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89.39</v>
      </c>
      <c r="D1628" s="1">
        <v>0</v>
      </c>
      <c r="E1628" s="1">
        <v>0</v>
      </c>
      <c r="F1628" s="1">
        <v>0</v>
      </c>
      <c r="G1628" s="2">
        <f t="shared" si="70"/>
        <v>4.2013300000000005</v>
      </c>
      <c r="H1628" s="2">
        <f t="shared" si="71"/>
        <v>0.39000000000000057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89.39</v>
      </c>
      <c r="D1634" s="1">
        <v>0</v>
      </c>
      <c r="E1634" s="1">
        <v>0</v>
      </c>
      <c r="F1634" s="1">
        <v>0</v>
      </c>
      <c r="G1634" s="2">
        <f t="shared" si="70"/>
        <v>4.7376699999999996</v>
      </c>
      <c r="H1634" s="2">
        <f t="shared" si="71"/>
        <v>0.39000000000000057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89.39</v>
      </c>
      <c r="D1635" s="1">
        <v>0</v>
      </c>
      <c r="E1635" s="1">
        <v>0</v>
      </c>
      <c r="F1635" s="1">
        <v>0</v>
      </c>
      <c r="G1635" s="2">
        <f t="shared" si="70"/>
        <v>4.8270600000000004</v>
      </c>
      <c r="H1635" s="2">
        <f t="shared" si="71"/>
        <v>0.39000000000000057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19570.64</v>
      </c>
      <c r="D1669" s="1">
        <v>0</v>
      </c>
      <c r="E1669" s="1">
        <v>0</v>
      </c>
      <c r="F1669" s="1">
        <v>0</v>
      </c>
      <c r="G1669" s="2">
        <f t="shared" si="70"/>
        <v>1722.2163199999998</v>
      </c>
      <c r="H1669" s="2">
        <f t="shared" si="71"/>
        <v>0.36000000000058208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19570.64</v>
      </c>
      <c r="D1670" s="1">
        <v>0</v>
      </c>
      <c r="E1670" s="1">
        <v>0</v>
      </c>
      <c r="F1670" s="1">
        <v>0</v>
      </c>
      <c r="G1670" s="2">
        <f t="shared" si="70"/>
        <v>1741.7869599999999</v>
      </c>
      <c r="H1670" s="2">
        <f t="shared" si="71"/>
        <v>0.36000000000058208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1317606.75</v>
      </c>
      <c r="D1681" s="1">
        <v>0</v>
      </c>
      <c r="E1681" s="1">
        <v>0</v>
      </c>
      <c r="F1681" s="1">
        <v>0</v>
      </c>
      <c r="G1681" s="2">
        <f t="shared" si="70"/>
        <v>131760.67500000002</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11757.32</v>
      </c>
      <c r="D1682" s="1">
        <v>0</v>
      </c>
      <c r="E1682" s="1">
        <v>0</v>
      </c>
      <c r="F1682" s="1">
        <v>0</v>
      </c>
      <c r="G1682" s="2">
        <f t="shared" si="70"/>
        <v>1187.4893200000001</v>
      </c>
      <c r="H1682" s="2">
        <f t="shared" si="71"/>
        <v>0.31999999999970896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189274.41</v>
      </c>
      <c r="D1683" s="1">
        <v>0</v>
      </c>
      <c r="E1683" s="1">
        <v>0</v>
      </c>
      <c r="F1683" s="1">
        <v>0</v>
      </c>
      <c r="G1683" s="2">
        <f t="shared" si="70"/>
        <v>19305.989819999999</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30615</v>
      </c>
      <c r="D1684" s="1">
        <v>0</v>
      </c>
      <c r="E1684" s="1">
        <v>0</v>
      </c>
      <c r="F1684" s="1">
        <v>0</v>
      </c>
      <c r="G1684" s="2">
        <f t="shared" si="70"/>
        <v>3153.3449999999998</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1084472.56</v>
      </c>
      <c r="D1685" s="1">
        <v>0</v>
      </c>
      <c r="E1685" s="1">
        <v>0</v>
      </c>
      <c r="F1685" s="1">
        <v>0</v>
      </c>
      <c r="G1685" s="2">
        <f>B1685/1000*C1685</f>
        <v>112785.14624</v>
      </c>
      <c r="H1685" s="2">
        <f>ABS(C1685-ROUND(C1685,0))</f>
        <v>0.43999999994412065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1487.46</v>
      </c>
      <c r="D1686" s="13">
        <v>0</v>
      </c>
      <c r="E1686" s="13">
        <v>0</v>
      </c>
      <c r="F1686" s="13">
        <v>0</v>
      </c>
      <c r="G1686" s="14">
        <f t="shared" si="70"/>
        <v>156.1833</v>
      </c>
      <c r="H1686" s="14">
        <f t="shared" si="71"/>
        <v>0.46000000000003638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33538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434280.49</v>
      </c>
      <c r="I16" s="298">
        <f>'PR-RAS'!E6</f>
        <v>520877.93000000011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348704.64</v>
      </c>
      <c r="I17" s="298">
        <f>'PR-RAS'!E152</f>
        <v>438096.12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357889.06999999995</v>
      </c>
      <c r="I19" s="298">
        <f>'PR-RAS'!E650</f>
        <v>296739.66000000003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1070050.02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1337266.7799999998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19660.03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1317606.75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434280.49</v>
      </c>
      <c r="E6" s="59">
        <f>E7+E43+E49+E82+E106+E125+E134+E140</f>
        <v>520877.93000000011</v>
      </c>
      <c r="F6" s="44">
        <f t="shared" ref="F6:F132" si="0">IF(D6&lt;&gt;0,IF(E6/D6&gt;=100,"&gt;&gt;100",E6/D6*100),"-")</f>
        <v>119.94043987562051</v>
      </c>
    </row>
    <row r="7" spans="1:24" ht="12.75" customHeight="1" x14ac:dyDescent="0.2">
      <c r="A7" s="62">
        <v>61</v>
      </c>
      <c r="B7" s="228" t="s">
        <v>65</v>
      </c>
      <c r="C7" s="267" t="s">
        <v>66</v>
      </c>
      <c r="D7" s="59">
        <f>D8+D17+D23+D29+D36+D39</f>
        <v>207503.30000000002</v>
      </c>
      <c r="E7" s="59">
        <f>E8+E17+E23+E29+E36+E39</f>
        <v>270614.47000000003</v>
      </c>
      <c r="F7" s="44">
        <f t="shared" si="0"/>
        <v>130.41453798566096</v>
      </c>
    </row>
    <row r="8" spans="1:24" ht="12.75" customHeight="1" x14ac:dyDescent="0.2">
      <c r="A8" s="62">
        <v>611</v>
      </c>
      <c r="B8" s="228" t="s">
        <v>67</v>
      </c>
      <c r="C8" s="267" t="s">
        <v>68</v>
      </c>
      <c r="D8" s="59">
        <f>SUM(D9:D14)-D15-D16</f>
        <v>188845.91</v>
      </c>
      <c r="E8" s="59">
        <f>SUM(E9:E14)-E15-E16</f>
        <v>246817.02000000002</v>
      </c>
      <c r="F8" s="44">
        <f t="shared" si="0"/>
        <v>130.69757242822999</v>
      </c>
    </row>
    <row r="9" spans="1:24" ht="12.75" customHeight="1" x14ac:dyDescent="0.2">
      <c r="A9" s="62">
        <v>6111</v>
      </c>
      <c r="B9" s="64" t="s">
        <v>69</v>
      </c>
      <c r="C9" s="267" t="s">
        <v>70</v>
      </c>
      <c r="D9" s="193">
        <v>170491.67</v>
      </c>
      <c r="E9" s="193">
        <v>218570.94</v>
      </c>
      <c r="F9" s="44">
        <f t="shared" si="0"/>
        <v>128.20036310278385</v>
      </c>
    </row>
    <row r="10" spans="1:24" ht="12.75" customHeight="1" x14ac:dyDescent="0.2">
      <c r="A10" s="62">
        <v>6112</v>
      </c>
      <c r="B10" s="64" t="s">
        <v>71</v>
      </c>
      <c r="C10" s="267" t="s">
        <v>72</v>
      </c>
      <c r="D10" s="193">
        <v>3712.32</v>
      </c>
      <c r="E10" s="193">
        <v>8294.5300000000007</v>
      </c>
      <c r="F10" s="44">
        <f t="shared" si="0"/>
        <v>223.43251659339711</v>
      </c>
    </row>
    <row r="11" spans="1:24" ht="12.75" customHeight="1" x14ac:dyDescent="0.2">
      <c r="A11" s="62">
        <v>6113</v>
      </c>
      <c r="B11" s="64" t="s">
        <v>73</v>
      </c>
      <c r="C11" s="267" t="s">
        <v>74</v>
      </c>
      <c r="D11" s="193">
        <v>5495.33</v>
      </c>
      <c r="E11" s="193">
        <v>5824.42</v>
      </c>
      <c r="F11" s="44">
        <f t="shared" si="0"/>
        <v>105.98853935978367</v>
      </c>
    </row>
    <row r="12" spans="1:24" ht="12.75" customHeight="1" x14ac:dyDescent="0.2">
      <c r="A12" s="62">
        <v>6114</v>
      </c>
      <c r="B12" s="64" t="s">
        <v>75</v>
      </c>
      <c r="C12" s="267" t="s">
        <v>76</v>
      </c>
      <c r="D12" s="193">
        <v>4129.54</v>
      </c>
      <c r="E12" s="193">
        <v>4017.98</v>
      </c>
      <c r="F12" s="44">
        <f t="shared" si="0"/>
        <v>97.29848845149823</v>
      </c>
    </row>
    <row r="13" spans="1:24" ht="12.75" customHeight="1" x14ac:dyDescent="0.2">
      <c r="A13" s="62">
        <v>6115</v>
      </c>
      <c r="B13" s="64" t="s">
        <v>77</v>
      </c>
      <c r="C13" s="267" t="s">
        <v>78</v>
      </c>
      <c r="D13" s="193">
        <v>5252.74</v>
      </c>
      <c r="E13" s="193">
        <v>10192.99</v>
      </c>
      <c r="F13" s="44">
        <f t="shared" si="0"/>
        <v>194.05091437992363</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235.69</v>
      </c>
      <c r="E15" s="193">
        <v>83.84</v>
      </c>
      <c r="F15" s="44">
        <f t="shared" si="0"/>
        <v>35.572149857864147</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12653.86</v>
      </c>
      <c r="E23" s="59">
        <f t="shared" si="2"/>
        <v>21989.14</v>
      </c>
      <c r="F23" s="44">
        <f t="shared" si="0"/>
        <v>173.77416851458761</v>
      </c>
    </row>
    <row r="24" spans="1:6" ht="12.75" customHeight="1" x14ac:dyDescent="0.2">
      <c r="A24" s="62">
        <v>6131</v>
      </c>
      <c r="B24" s="64" t="s">
        <v>99</v>
      </c>
      <c r="C24" s="267" t="s">
        <v>100</v>
      </c>
      <c r="D24" s="193">
        <v>391.66</v>
      </c>
      <c r="E24" s="193">
        <v>401.39</v>
      </c>
      <c r="F24" s="44">
        <f t="shared" si="0"/>
        <v>102.48429760506561</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12262.2</v>
      </c>
      <c r="E27" s="193">
        <v>21587.75</v>
      </c>
      <c r="F27" s="44">
        <f t="shared" si="0"/>
        <v>176.05119799057266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6003.53</v>
      </c>
      <c r="E29" s="59">
        <f>SUM(E30:E35)</f>
        <v>1808.31</v>
      </c>
      <c r="F29" s="44">
        <f t="shared" si="0"/>
        <v>30.120778941722619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6003.53</v>
      </c>
      <c r="E31" s="193">
        <v>1808.31</v>
      </c>
      <c r="F31" s="44">
        <f t="shared" si="0"/>
        <v>30.120778941722619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172497.9</v>
      </c>
      <c r="E49" s="59">
        <f>E50+E53+E58+E61+E64+E68+E71+E74+E77</f>
        <v>195291.98</v>
      </c>
      <c r="F49" s="44">
        <f t="shared" si="0"/>
        <v>113.2141202878412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172497.9</v>
      </c>
      <c r="E58" s="59">
        <f t="shared" si="9"/>
        <v>44431.28</v>
      </c>
      <c r="F58" s="44">
        <f t="shared" si="0"/>
        <v>25.757577338622674</v>
      </c>
    </row>
    <row r="59" spans="1:6" ht="24" x14ac:dyDescent="0.2">
      <c r="A59" s="62">
        <v>6331</v>
      </c>
      <c r="B59" s="64" t="s">
        <v>169</v>
      </c>
      <c r="C59" s="267" t="s">
        <v>170</v>
      </c>
      <c r="D59" s="193">
        <v>172497.9</v>
      </c>
      <c r="E59" s="193">
        <v>40866</v>
      </c>
      <c r="F59" s="44">
        <f t="shared" si="0"/>
        <v>23.690723191412765</v>
      </c>
    </row>
    <row r="60" spans="1:6" ht="24" x14ac:dyDescent="0.2">
      <c r="A60" s="62">
        <v>6332</v>
      </c>
      <c r="B60" s="64" t="s">
        <v>171</v>
      </c>
      <c r="C60" s="267" t="s">
        <v>172</v>
      </c>
      <c r="D60" s="193">
        <v>0</v>
      </c>
      <c r="E60" s="193">
        <v>3565.28</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150860.70000000001</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150860.70000000001</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50026.879999999997</v>
      </c>
      <c r="E82" s="59">
        <f t="shared" si="15"/>
        <v>49204.14</v>
      </c>
      <c r="F82" s="44">
        <f t="shared" si="0"/>
        <v>98.355404134737171</v>
      </c>
    </row>
    <row r="83" spans="1:6" ht="12.75" customHeight="1" x14ac:dyDescent="0.2">
      <c r="A83" s="62">
        <v>641</v>
      </c>
      <c r="B83" s="63" t="s">
        <v>217</v>
      </c>
      <c r="C83" s="267" t="s">
        <v>218</v>
      </c>
      <c r="D83" s="59">
        <f t="shared" ref="D83:E83" si="16">SUM(D84:D90)</f>
        <v>0</v>
      </c>
      <c r="E83" s="59">
        <f t="shared" si="16"/>
        <v>0.02</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0.02</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50026.879999999997</v>
      </c>
      <c r="E91" s="59">
        <f t="shared" si="17"/>
        <v>49204.12</v>
      </c>
      <c r="F91" s="44">
        <f t="shared" si="0"/>
        <v>98.355364156229612</v>
      </c>
    </row>
    <row r="92" spans="1:6" ht="12.75" customHeight="1" x14ac:dyDescent="0.2">
      <c r="A92" s="62">
        <v>6421</v>
      </c>
      <c r="B92" s="63" t="s">
        <v>235</v>
      </c>
      <c r="C92" s="267" t="s">
        <v>236</v>
      </c>
      <c r="D92" s="193">
        <v>268.76</v>
      </c>
      <c r="E92" s="193"/>
      <c r="F92" s="44">
        <f t="shared" si="0"/>
        <v>0</v>
      </c>
    </row>
    <row r="93" spans="1:6" ht="12.75" customHeight="1" x14ac:dyDescent="0.2">
      <c r="A93" s="62">
        <v>6422</v>
      </c>
      <c r="B93" s="63" t="s">
        <v>237</v>
      </c>
      <c r="C93" s="267" t="s">
        <v>238</v>
      </c>
      <c r="D93" s="193">
        <v>3313.12</v>
      </c>
      <c r="E93" s="193">
        <v>2800.23</v>
      </c>
      <c r="F93" s="44">
        <f t="shared" si="0"/>
        <v>84.519425798039322</v>
      </c>
    </row>
    <row r="94" spans="1:6" ht="12.75" customHeight="1" x14ac:dyDescent="0.2">
      <c r="A94" s="62">
        <v>6423</v>
      </c>
      <c r="B94" s="63" t="s">
        <v>239</v>
      </c>
      <c r="C94" s="267" t="s">
        <v>240</v>
      </c>
      <c r="D94" s="193">
        <v>46445</v>
      </c>
      <c r="E94" s="193">
        <v>46383.99</v>
      </c>
      <c r="F94" s="44">
        <f t="shared" si="0"/>
        <v>99.868640327268807</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v>19.899999999999999</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3261.2400000000002</v>
      </c>
      <c r="E106" s="59">
        <f>E107+E112+E120+E124</f>
        <v>4245.76</v>
      </c>
      <c r="F106" s="44">
        <f t="shared" si="0"/>
        <v>130.18851725110693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725.30000000000007</v>
      </c>
      <c r="E112" s="59">
        <f t="shared" si="20"/>
        <v>951.64</v>
      </c>
      <c r="F112" s="44">
        <f t="shared" si="0"/>
        <v>131.20639735281952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207.6</v>
      </c>
      <c r="E114" s="193"/>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517.70000000000005</v>
      </c>
      <c r="E117" s="193">
        <v>951.64</v>
      </c>
      <c r="F117" s="44">
        <f t="shared" si="0"/>
        <v>183.82074560556305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2535.94</v>
      </c>
      <c r="E120" s="59">
        <f t="shared" si="21"/>
        <v>3294.12</v>
      </c>
      <c r="F120" s="44">
        <f t="shared" si="0"/>
        <v>129.89739504877875</v>
      </c>
    </row>
    <row r="121" spans="1:6" ht="12.75" customHeight="1" x14ac:dyDescent="0.2">
      <c r="A121" s="62">
        <v>6531</v>
      </c>
      <c r="B121" s="63" t="s">
        <v>293</v>
      </c>
      <c r="C121" s="267" t="s">
        <v>294</v>
      </c>
      <c r="D121" s="193">
        <v>200</v>
      </c>
      <c r="E121" s="193">
        <v>948.23</v>
      </c>
      <c r="F121" s="44">
        <f t="shared" si="0"/>
        <v>474.11500000000001</v>
      </c>
    </row>
    <row r="122" spans="1:6" ht="12.75" customHeight="1" x14ac:dyDescent="0.2">
      <c r="A122" s="62">
        <v>6532</v>
      </c>
      <c r="B122" s="63" t="s">
        <v>295</v>
      </c>
      <c r="C122" s="267" t="s">
        <v>296</v>
      </c>
      <c r="D122" s="193">
        <v>2335.94</v>
      </c>
      <c r="E122" s="193">
        <v>2345.89</v>
      </c>
      <c r="F122" s="44">
        <f t="shared" si="0"/>
        <v>100.42595272138838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991.17</v>
      </c>
      <c r="E125" s="59">
        <f t="shared" si="22"/>
        <v>1375.59</v>
      </c>
      <c r="F125" s="44">
        <f t="shared" si="0"/>
        <v>138.78446684221677</v>
      </c>
    </row>
    <row r="126" spans="1:6" ht="12.75" customHeight="1" x14ac:dyDescent="0.2">
      <c r="A126" s="62">
        <v>661</v>
      </c>
      <c r="B126" s="64" t="s">
        <v>303</v>
      </c>
      <c r="C126" s="267" t="s">
        <v>304</v>
      </c>
      <c r="D126" s="59">
        <f t="shared" ref="D126:E126" si="23">SUM(D127:D128)</f>
        <v>991.17</v>
      </c>
      <c r="E126" s="59">
        <f t="shared" si="23"/>
        <v>1375.59</v>
      </c>
      <c r="F126" s="44">
        <f t="shared" si="0"/>
        <v>138.78446684221677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991.17</v>
      </c>
      <c r="E128" s="193">
        <v>1375.59</v>
      </c>
      <c r="F128" s="44">
        <f t="shared" si="0"/>
        <v>138.78446684221677</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145.99</v>
      </c>
      <c r="F140" s="44" t="str">
        <f t="shared" si="26"/>
        <v>-</v>
      </c>
    </row>
    <row r="141" spans="1:6" ht="12.75" customHeight="1" x14ac:dyDescent="0.2">
      <c r="A141" s="62">
        <v>681</v>
      </c>
      <c r="B141" s="64" t="s">
        <v>333</v>
      </c>
      <c r="C141" s="267" t="s">
        <v>334</v>
      </c>
      <c r="D141" s="59">
        <f t="shared" ref="D141:E141" si="29">SUM(D142:D150)</f>
        <v>0</v>
      </c>
      <c r="E141" s="59">
        <f t="shared" si="29"/>
        <v>145.99</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v>145.99</v>
      </c>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348704.64</v>
      </c>
      <c r="E152" s="59">
        <f>E153+E164+E202+E221+E230+E262+E273</f>
        <v>438096.12</v>
      </c>
      <c r="F152" s="44">
        <f t="shared" si="26"/>
        <v>125.6352998342666</v>
      </c>
    </row>
    <row r="153" spans="1:6" ht="12.75" customHeight="1" x14ac:dyDescent="0.2">
      <c r="A153" s="62">
        <v>31</v>
      </c>
      <c r="B153" s="63" t="s">
        <v>356</v>
      </c>
      <c r="C153" s="267" t="s">
        <v>357</v>
      </c>
      <c r="D153" s="59">
        <f t="shared" ref="D153:E153" si="30">D154+D159+D160</f>
        <v>33887.339999999997</v>
      </c>
      <c r="E153" s="59">
        <f t="shared" si="30"/>
        <v>48313.59</v>
      </c>
      <c r="F153" s="44">
        <f t="shared" si="26"/>
        <v>142.57120800865457</v>
      </c>
    </row>
    <row r="154" spans="1:6" ht="12.75" customHeight="1" x14ac:dyDescent="0.2">
      <c r="A154" s="62">
        <v>311</v>
      </c>
      <c r="B154" s="63" t="s">
        <v>358</v>
      </c>
      <c r="C154" s="267" t="s">
        <v>359</v>
      </c>
      <c r="D154" s="59">
        <f t="shared" ref="D154:E154" si="31">SUM(D155:D158)</f>
        <v>27302.07</v>
      </c>
      <c r="E154" s="59">
        <f t="shared" si="31"/>
        <v>39668.32</v>
      </c>
      <c r="F154" s="44">
        <f t="shared" si="26"/>
        <v>145.29418465339808</v>
      </c>
    </row>
    <row r="155" spans="1:6" ht="12.75" customHeight="1" x14ac:dyDescent="0.2">
      <c r="A155" s="62">
        <v>3111</v>
      </c>
      <c r="B155" s="63" t="s">
        <v>360</v>
      </c>
      <c r="C155" s="267" t="s">
        <v>361</v>
      </c>
      <c r="D155" s="193">
        <v>27302.07</v>
      </c>
      <c r="E155" s="193">
        <v>39668.32</v>
      </c>
      <c r="F155" s="44">
        <f t="shared" si="26"/>
        <v>145.29418465339808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2080.44</v>
      </c>
      <c r="E159" s="193">
        <v>2100</v>
      </c>
      <c r="F159" s="44">
        <f t="shared" si="26"/>
        <v>100.94018572994175</v>
      </c>
    </row>
    <row r="160" spans="1:6" ht="12.75" customHeight="1" x14ac:dyDescent="0.2">
      <c r="A160" s="62">
        <v>313</v>
      </c>
      <c r="B160" s="64" t="s">
        <v>370</v>
      </c>
      <c r="C160" s="267" t="s">
        <v>371</v>
      </c>
      <c r="D160" s="59">
        <f t="shared" ref="D160:E160" si="32">SUM(D161:D163)</f>
        <v>4504.83</v>
      </c>
      <c r="E160" s="59">
        <f t="shared" si="32"/>
        <v>6545.27</v>
      </c>
      <c r="F160" s="44">
        <f t="shared" si="26"/>
        <v>145.29449501978988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4504.83</v>
      </c>
      <c r="E162" s="193">
        <v>6545.27</v>
      </c>
      <c r="F162" s="44">
        <f t="shared" si="26"/>
        <v>145.29449501978988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110202.54000000001</v>
      </c>
      <c r="E164" s="59">
        <f>E165+E170+E178+E188+E189+E194</f>
        <v>107556.35</v>
      </c>
      <c r="F164" s="44">
        <f t="shared" si="26"/>
        <v>97.598794002388686</v>
      </c>
    </row>
    <row r="165" spans="1:6" ht="12.75" customHeight="1" x14ac:dyDescent="0.2">
      <c r="A165" s="62">
        <v>321</v>
      </c>
      <c r="B165" s="63" t="s">
        <v>380</v>
      </c>
      <c r="C165" s="267" t="s">
        <v>381</v>
      </c>
      <c r="D165" s="59">
        <f t="shared" ref="D165:E165" si="33">SUM(D166:D169)</f>
        <v>3357.9</v>
      </c>
      <c r="E165" s="59">
        <f t="shared" si="33"/>
        <v>3275.95</v>
      </c>
      <c r="F165" s="44">
        <f t="shared" si="26"/>
        <v>97.559486583876819</v>
      </c>
    </row>
    <row r="166" spans="1:6" ht="12.75" customHeight="1" x14ac:dyDescent="0.2">
      <c r="A166" s="62">
        <v>3211</v>
      </c>
      <c r="B166" s="63" t="s">
        <v>382</v>
      </c>
      <c r="C166" s="267" t="s">
        <v>383</v>
      </c>
      <c r="D166" s="193">
        <v>681.61</v>
      </c>
      <c r="E166" s="193">
        <v>250.1</v>
      </c>
      <c r="F166" s="44">
        <f t="shared" si="26"/>
        <v>36.692536787899236</v>
      </c>
    </row>
    <row r="167" spans="1:6" ht="12.75" customHeight="1" x14ac:dyDescent="0.2">
      <c r="A167" s="62">
        <v>3212</v>
      </c>
      <c r="B167" s="63" t="s">
        <v>384</v>
      </c>
      <c r="C167" s="267" t="s">
        <v>385</v>
      </c>
      <c r="D167" s="193">
        <v>754.79</v>
      </c>
      <c r="E167" s="193">
        <v>821.85</v>
      </c>
      <c r="F167" s="44">
        <f t="shared" si="26"/>
        <v>108.88459041587728</v>
      </c>
    </row>
    <row r="168" spans="1:6" ht="12.75" customHeight="1" x14ac:dyDescent="0.2">
      <c r="A168" s="62">
        <v>3213</v>
      </c>
      <c r="B168" s="63" t="s">
        <v>386</v>
      </c>
      <c r="C168" s="267" t="s">
        <v>387</v>
      </c>
      <c r="D168" s="193">
        <v>80</v>
      </c>
      <c r="E168" s="193">
        <v>700</v>
      </c>
      <c r="F168" s="44">
        <f t="shared" si="26"/>
        <v>875</v>
      </c>
    </row>
    <row r="169" spans="1:6" ht="12.75" customHeight="1" x14ac:dyDescent="0.2">
      <c r="A169" s="62">
        <v>3214</v>
      </c>
      <c r="B169" s="63" t="s">
        <v>388</v>
      </c>
      <c r="C169" s="267" t="s">
        <v>389</v>
      </c>
      <c r="D169" s="193">
        <v>1841.5</v>
      </c>
      <c r="E169" s="193">
        <v>1504</v>
      </c>
      <c r="F169" s="44">
        <f t="shared" si="26"/>
        <v>81.672549551995658</v>
      </c>
    </row>
    <row r="170" spans="1:6" ht="12.75" customHeight="1" x14ac:dyDescent="0.2">
      <c r="A170" s="62">
        <v>322</v>
      </c>
      <c r="B170" s="63" t="s">
        <v>390</v>
      </c>
      <c r="C170" s="267" t="s">
        <v>391</v>
      </c>
      <c r="D170" s="59">
        <f t="shared" ref="D170:E170" si="34">SUM(D171:D177)</f>
        <v>17361.900000000001</v>
      </c>
      <c r="E170" s="59">
        <f t="shared" si="34"/>
        <v>16588.02</v>
      </c>
      <c r="F170" s="44">
        <f t="shared" si="26"/>
        <v>95.542653741813965</v>
      </c>
    </row>
    <row r="171" spans="1:6" ht="12.75" customHeight="1" x14ac:dyDescent="0.2">
      <c r="A171" s="62">
        <v>3221</v>
      </c>
      <c r="B171" s="63" t="s">
        <v>392</v>
      </c>
      <c r="C171" s="267" t="s">
        <v>393</v>
      </c>
      <c r="D171" s="193">
        <v>3369.57</v>
      </c>
      <c r="E171" s="193">
        <v>2340.08</v>
      </c>
      <c r="F171" s="44">
        <f t="shared" si="26"/>
        <v>69.447436913315343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13008.2</v>
      </c>
      <c r="E173" s="193">
        <v>10433.620000000001</v>
      </c>
      <c r="F173" s="44">
        <f t="shared" si="26"/>
        <v>80.20802263187835</v>
      </c>
    </row>
    <row r="174" spans="1:6" ht="12.75" customHeight="1" x14ac:dyDescent="0.2">
      <c r="A174" s="62">
        <v>3224</v>
      </c>
      <c r="B174" s="64" t="s">
        <v>398</v>
      </c>
      <c r="C174" s="267" t="s">
        <v>399</v>
      </c>
      <c r="D174" s="193">
        <v>984.13</v>
      </c>
      <c r="E174" s="193">
        <v>478.19</v>
      </c>
      <c r="F174" s="44">
        <f t="shared" si="26"/>
        <v>48.59012528832573</v>
      </c>
    </row>
    <row r="175" spans="1:6" ht="12.75" customHeight="1" x14ac:dyDescent="0.2">
      <c r="A175" s="62">
        <v>3225</v>
      </c>
      <c r="B175" s="64" t="s">
        <v>400</v>
      </c>
      <c r="C175" s="267" t="s">
        <v>401</v>
      </c>
      <c r="D175" s="193">
        <v>0</v>
      </c>
      <c r="E175" s="193">
        <v>3193.75</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142.38</v>
      </c>
      <c r="F177" s="44" t="str">
        <f t="shared" si="26"/>
        <v>-</v>
      </c>
    </row>
    <row r="178" spans="1:6" ht="12.75" customHeight="1" x14ac:dyDescent="0.2">
      <c r="A178" s="62">
        <v>323</v>
      </c>
      <c r="B178" s="64" t="s">
        <v>406</v>
      </c>
      <c r="C178" s="267" t="s">
        <v>407</v>
      </c>
      <c r="D178" s="59">
        <f t="shared" ref="D178:E178" si="35">SUM(D179:D187)</f>
        <v>65928.77</v>
      </c>
      <c r="E178" s="59">
        <f t="shared" si="35"/>
        <v>62374.710000000006</v>
      </c>
      <c r="F178" s="44">
        <f t="shared" si="26"/>
        <v>94.609242672053497</v>
      </c>
    </row>
    <row r="179" spans="1:6" ht="12.75" customHeight="1" x14ac:dyDescent="0.2">
      <c r="A179" s="62">
        <v>3231</v>
      </c>
      <c r="B179" s="64" t="s">
        <v>408</v>
      </c>
      <c r="C179" s="267" t="s">
        <v>409</v>
      </c>
      <c r="D179" s="193">
        <v>1824.08</v>
      </c>
      <c r="E179" s="193">
        <v>1832.56</v>
      </c>
      <c r="F179" s="44">
        <f t="shared" si="26"/>
        <v>100.46489189070655</v>
      </c>
    </row>
    <row r="180" spans="1:6" ht="12.75" customHeight="1" x14ac:dyDescent="0.2">
      <c r="A180" s="62">
        <v>3232</v>
      </c>
      <c r="B180" s="64" t="s">
        <v>410</v>
      </c>
      <c r="C180" s="267" t="s">
        <v>411</v>
      </c>
      <c r="D180" s="193">
        <v>33478.47</v>
      </c>
      <c r="E180" s="193">
        <v>28581.040000000001</v>
      </c>
      <c r="F180" s="44">
        <f t="shared" si="26"/>
        <v>85.371404368240249</v>
      </c>
    </row>
    <row r="181" spans="1:6" ht="12.75" customHeight="1" x14ac:dyDescent="0.2">
      <c r="A181" s="62">
        <v>3233</v>
      </c>
      <c r="B181" s="64" t="s">
        <v>412</v>
      </c>
      <c r="C181" s="267" t="s">
        <v>413</v>
      </c>
      <c r="D181" s="193">
        <v>6066.24</v>
      </c>
      <c r="E181" s="193">
        <v>9287.3799999999992</v>
      </c>
      <c r="F181" s="44">
        <f t="shared" si="26"/>
        <v>153.09944875243971</v>
      </c>
    </row>
    <row r="182" spans="1:6" ht="12.75" customHeight="1" x14ac:dyDescent="0.2">
      <c r="A182" s="62">
        <v>3234</v>
      </c>
      <c r="B182" s="64" t="s">
        <v>414</v>
      </c>
      <c r="C182" s="267" t="s">
        <v>415</v>
      </c>
      <c r="D182" s="193">
        <v>10246.24</v>
      </c>
      <c r="E182" s="193">
        <v>6720.84</v>
      </c>
      <c r="F182" s="44">
        <f t="shared" si="26"/>
        <v>65.593232249098207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2201.25</v>
      </c>
      <c r="E184" s="193">
        <v>2937.28</v>
      </c>
      <c r="F184" s="44">
        <f t="shared" si="26"/>
        <v>133.43691084611018</v>
      </c>
    </row>
    <row r="185" spans="1:6" ht="12.75" customHeight="1" x14ac:dyDescent="0.2">
      <c r="A185" s="62">
        <v>3237</v>
      </c>
      <c r="B185" s="63" t="s">
        <v>420</v>
      </c>
      <c r="C185" s="267" t="s">
        <v>421</v>
      </c>
      <c r="D185" s="193">
        <v>3851.01</v>
      </c>
      <c r="E185" s="193">
        <v>5602.15</v>
      </c>
      <c r="F185" s="44">
        <f t="shared" si="26"/>
        <v>145.47222676648462</v>
      </c>
    </row>
    <row r="186" spans="1:6" ht="12.75" customHeight="1" x14ac:dyDescent="0.2">
      <c r="A186" s="62">
        <v>3238</v>
      </c>
      <c r="B186" s="63" t="s">
        <v>422</v>
      </c>
      <c r="C186" s="267" t="s">
        <v>423</v>
      </c>
      <c r="D186" s="193">
        <v>4322.58</v>
      </c>
      <c r="E186" s="193">
        <v>4635.2</v>
      </c>
      <c r="F186" s="44">
        <f t="shared" si="26"/>
        <v>107.23225481078428</v>
      </c>
    </row>
    <row r="187" spans="1:6" ht="12.75" customHeight="1" x14ac:dyDescent="0.2">
      <c r="A187" s="62">
        <v>3239</v>
      </c>
      <c r="B187" s="63" t="s">
        <v>424</v>
      </c>
      <c r="C187" s="267" t="s">
        <v>425</v>
      </c>
      <c r="D187" s="193">
        <v>3938.9</v>
      </c>
      <c r="E187" s="193">
        <v>2778.26</v>
      </c>
      <c r="F187" s="44">
        <f t="shared" si="26"/>
        <v>70.533905405062342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23553.969999999998</v>
      </c>
      <c r="E194" s="59">
        <f t="shared" si="36"/>
        <v>25317.67</v>
      </c>
      <c r="F194" s="44">
        <f t="shared" si="26"/>
        <v>107.48790968146771</v>
      </c>
    </row>
    <row r="195" spans="1:6" ht="12.75" customHeight="1" x14ac:dyDescent="0.2">
      <c r="A195" s="62">
        <v>3291</v>
      </c>
      <c r="B195" s="182" t="s">
        <v>440</v>
      </c>
      <c r="C195" s="267" t="s">
        <v>441</v>
      </c>
      <c r="D195" s="193">
        <v>445.86</v>
      </c>
      <c r="E195" s="193">
        <v>445.86</v>
      </c>
      <c r="F195" s="44">
        <f t="shared" si="26"/>
        <v>100</v>
      </c>
    </row>
    <row r="196" spans="1:6" ht="12.75" customHeight="1" x14ac:dyDescent="0.2">
      <c r="A196" s="62">
        <v>3292</v>
      </c>
      <c r="B196" s="63" t="s">
        <v>442</v>
      </c>
      <c r="C196" s="267" t="s">
        <v>443</v>
      </c>
      <c r="D196" s="193">
        <v>1517.15</v>
      </c>
      <c r="E196" s="193">
        <v>281.20999999999998</v>
      </c>
      <c r="F196" s="44">
        <f t="shared" si="26"/>
        <v>18.535411791846553</v>
      </c>
    </row>
    <row r="197" spans="1:6" ht="12.75" customHeight="1" x14ac:dyDescent="0.2">
      <c r="A197" s="62">
        <v>3293</v>
      </c>
      <c r="B197" s="63" t="s">
        <v>444</v>
      </c>
      <c r="C197" s="267" t="s">
        <v>445</v>
      </c>
      <c r="D197" s="193">
        <v>1769.28</v>
      </c>
      <c r="E197" s="193">
        <v>1116.26</v>
      </c>
      <c r="F197" s="44">
        <f t="shared" si="26"/>
        <v>63.091200940495575</v>
      </c>
    </row>
    <row r="198" spans="1:6" ht="12.75" customHeight="1" x14ac:dyDescent="0.2">
      <c r="A198" s="62">
        <v>3294</v>
      </c>
      <c r="B198" s="63" t="s">
        <v>446</v>
      </c>
      <c r="C198" s="267" t="s">
        <v>447</v>
      </c>
      <c r="D198" s="193">
        <v>902.4</v>
      </c>
      <c r="E198" s="193">
        <v>1702.4</v>
      </c>
      <c r="F198" s="44">
        <f t="shared" si="26"/>
        <v>188.65248226950357</v>
      </c>
    </row>
    <row r="199" spans="1:6" ht="12.75" customHeight="1" x14ac:dyDescent="0.2">
      <c r="A199" s="62">
        <v>3295</v>
      </c>
      <c r="B199" s="63" t="s">
        <v>448</v>
      </c>
      <c r="C199" s="267" t="s">
        <v>449</v>
      </c>
      <c r="D199" s="193">
        <v>494.94</v>
      </c>
      <c r="E199" s="193">
        <v>2416.8200000000002</v>
      </c>
      <c r="F199" s="44">
        <f t="shared" si="26"/>
        <v>488.30565321049022</v>
      </c>
    </row>
    <row r="200" spans="1:6" ht="12.75" customHeight="1" x14ac:dyDescent="0.2">
      <c r="A200" s="62" t="s">
        <v>450</v>
      </c>
      <c r="B200" s="63" t="s">
        <v>451</v>
      </c>
      <c r="C200" s="267" t="s">
        <v>450</v>
      </c>
      <c r="D200" s="193">
        <v>26.54</v>
      </c>
      <c r="E200" s="193"/>
      <c r="F200" s="44">
        <f t="shared" si="26"/>
        <v>0</v>
      </c>
    </row>
    <row r="201" spans="1:6" ht="12.75" customHeight="1" x14ac:dyDescent="0.2">
      <c r="A201" s="62">
        <v>3299</v>
      </c>
      <c r="B201" s="63" t="s">
        <v>452</v>
      </c>
      <c r="C201" s="267" t="s">
        <v>453</v>
      </c>
      <c r="D201" s="193">
        <v>18397.8</v>
      </c>
      <c r="E201" s="193">
        <v>19355.12</v>
      </c>
      <c r="F201" s="44">
        <f t="shared" si="26"/>
        <v>105.20344823837632</v>
      </c>
    </row>
    <row r="202" spans="1:6" ht="12.75" customHeight="1" x14ac:dyDescent="0.2">
      <c r="A202" s="62">
        <v>34</v>
      </c>
      <c r="B202" s="182" t="s">
        <v>454</v>
      </c>
      <c r="C202" s="267" t="s">
        <v>455</v>
      </c>
      <c r="D202" s="59">
        <f t="shared" ref="D202:E202" si="37">D203+D208+D216</f>
        <v>4037.8900000000003</v>
      </c>
      <c r="E202" s="59">
        <f t="shared" si="37"/>
        <v>7680.71</v>
      </c>
      <c r="F202" s="44">
        <f t="shared" si="26"/>
        <v>190.21592960679959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3799.28</v>
      </c>
      <c r="E208" s="59">
        <f t="shared" si="39"/>
        <v>6190.55</v>
      </c>
      <c r="F208" s="44">
        <f t="shared" si="26"/>
        <v>162.94008338422017</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3799.28</v>
      </c>
      <c r="E211" s="193">
        <v>2323.75</v>
      </c>
      <c r="F211" s="44">
        <f t="shared" si="26"/>
        <v>61.162904550335853</v>
      </c>
    </row>
    <row r="212" spans="1:6" ht="12.75" customHeight="1" x14ac:dyDescent="0.2">
      <c r="A212" s="62">
        <v>3425</v>
      </c>
      <c r="B212" s="63" t="s">
        <v>474</v>
      </c>
      <c r="C212" s="267" t="s">
        <v>475</v>
      </c>
      <c r="D212" s="193">
        <v>0</v>
      </c>
      <c r="E212" s="193">
        <v>3866.8</v>
      </c>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238.61</v>
      </c>
      <c r="E216" s="59">
        <f t="shared" si="40"/>
        <v>1490.16</v>
      </c>
      <c r="F216" s="44">
        <f t="shared" si="26"/>
        <v>624.51699425841332</v>
      </c>
    </row>
    <row r="217" spans="1:6" ht="12.75" customHeight="1" x14ac:dyDescent="0.2">
      <c r="A217" s="62">
        <v>3431</v>
      </c>
      <c r="B217" s="181" t="s">
        <v>484</v>
      </c>
      <c r="C217" s="267" t="s">
        <v>485</v>
      </c>
      <c r="D217" s="193">
        <v>224.38</v>
      </c>
      <c r="E217" s="193">
        <v>250.44</v>
      </c>
      <c r="F217" s="44">
        <f t="shared" si="26"/>
        <v>111.61422586683305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0.37</v>
      </c>
      <c r="E219" s="193">
        <v>0.52</v>
      </c>
      <c r="F219" s="44">
        <f t="shared" si="26"/>
        <v>140.54054054054055</v>
      </c>
    </row>
    <row r="220" spans="1:6" ht="12.75" customHeight="1" x14ac:dyDescent="0.2">
      <c r="A220" s="62">
        <v>3434</v>
      </c>
      <c r="B220" s="64" t="s">
        <v>490</v>
      </c>
      <c r="C220" s="267" t="s">
        <v>491</v>
      </c>
      <c r="D220" s="193">
        <v>13.86</v>
      </c>
      <c r="E220" s="193">
        <v>1239.2</v>
      </c>
      <c r="F220" s="44">
        <f t="shared" si="26"/>
        <v>8940.8369408369417</v>
      </c>
    </row>
    <row r="221" spans="1:6" ht="12.75" customHeight="1" x14ac:dyDescent="0.2">
      <c r="A221" s="62">
        <v>35</v>
      </c>
      <c r="B221" s="64" t="s">
        <v>492</v>
      </c>
      <c r="C221" s="267" t="s">
        <v>493</v>
      </c>
      <c r="D221" s="59">
        <f t="shared" ref="D221:E221" si="41">D222+D225+D229</f>
        <v>18880.22</v>
      </c>
      <c r="E221" s="59">
        <f t="shared" si="41"/>
        <v>20214.53</v>
      </c>
      <c r="F221" s="44">
        <f t="shared" si="26"/>
        <v>107.06723756396906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18880.22</v>
      </c>
      <c r="E225" s="59">
        <f t="shared" si="43"/>
        <v>20214.53</v>
      </c>
      <c r="F225" s="44">
        <f t="shared" si="26"/>
        <v>107.06723756396906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18880.22</v>
      </c>
      <c r="E228" s="193">
        <v>20214.53</v>
      </c>
      <c r="F228" s="44">
        <f t="shared" si="26"/>
        <v>107.06723756396906</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76509.2</v>
      </c>
      <c r="E230" s="59">
        <f>E231+E234+E237+E242+E246+E250+E254+E257</f>
        <v>104959.79999999999</v>
      </c>
      <c r="F230" s="44">
        <f t="shared" ref="F230:F245" si="44">IF(D230&lt;&gt;0,IF(E230/D230&gt;=100,"&gt;&gt;100",E230/D230*100),"-")</f>
        <v>137.18585477302074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3322.87</v>
      </c>
      <c r="E237" s="59">
        <f t="shared" si="47"/>
        <v>10559.12</v>
      </c>
      <c r="F237" s="44">
        <f t="shared" si="44"/>
        <v>317.77108343088958</v>
      </c>
    </row>
    <row r="238" spans="1:6" ht="12" x14ac:dyDescent="0.2">
      <c r="A238" s="62">
        <v>3631</v>
      </c>
      <c r="B238" s="64" t="s">
        <v>526</v>
      </c>
      <c r="C238" s="267" t="s">
        <v>527</v>
      </c>
      <c r="D238" s="193">
        <v>3322.87</v>
      </c>
      <c r="E238" s="193">
        <v>10559.12</v>
      </c>
      <c r="F238" s="44">
        <f t="shared" si="44"/>
        <v>317.77108343088958</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5744.49</v>
      </c>
      <c r="E246" s="59">
        <f t="shared" si="48"/>
        <v>15813.31</v>
      </c>
      <c r="F246" s="44">
        <f t="shared" ref="F246:F249" si="49">IF(D246&lt;&gt;0,IF(E246/D246&gt;=100,"&gt;&gt;100",E246/D246*100),"-")</f>
        <v>275.27787497236483</v>
      </c>
    </row>
    <row r="247" spans="1:6" ht="12.75" customHeight="1" x14ac:dyDescent="0.2">
      <c r="A247" s="62" t="s">
        <v>541</v>
      </c>
      <c r="B247" s="63" t="s">
        <v>542</v>
      </c>
      <c r="C247" s="267" t="s">
        <v>541</v>
      </c>
      <c r="D247" s="193">
        <v>5744.49</v>
      </c>
      <c r="E247" s="193">
        <v>15813.31</v>
      </c>
      <c r="F247" s="44">
        <f t="shared" si="49"/>
        <v>275.27787497236483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67441.84</v>
      </c>
      <c r="E250" s="59">
        <f t="shared" si="50"/>
        <v>78587.37</v>
      </c>
      <c r="F250" s="44">
        <f t="shared" ref="F250:F253" si="51">IF(D250&lt;&gt;0,IF(E250/D250&gt;=100,"&gt;&gt;100",E250/D250*100),"-")</f>
        <v>116.52613570448256</v>
      </c>
    </row>
    <row r="251" spans="1:6" ht="24" x14ac:dyDescent="0.2">
      <c r="A251" s="62">
        <v>3672</v>
      </c>
      <c r="B251" s="63" t="s">
        <v>549</v>
      </c>
      <c r="C251" s="267" t="s">
        <v>550</v>
      </c>
      <c r="D251" s="193">
        <v>67441.84</v>
      </c>
      <c r="E251" s="193">
        <v>78237.37</v>
      </c>
      <c r="F251" s="44">
        <f t="shared" si="51"/>
        <v>116.00717002976194</v>
      </c>
    </row>
    <row r="252" spans="1:6" ht="24" x14ac:dyDescent="0.2">
      <c r="A252" s="62">
        <v>3673</v>
      </c>
      <c r="B252" s="63" t="s">
        <v>551</v>
      </c>
      <c r="C252" s="267" t="s">
        <v>552</v>
      </c>
      <c r="D252" s="193">
        <v>0</v>
      </c>
      <c r="E252" s="193">
        <v>350</v>
      </c>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19948.25</v>
      </c>
      <c r="E262" s="59">
        <f t="shared" si="55"/>
        <v>7565</v>
      </c>
      <c r="F262" s="44">
        <f t="shared" ref="F262:F268" si="56">IF(D262&lt;&gt;0,IF(E262/D262&gt;=100,"&gt;&gt;100",E262/D262*100),"-")</f>
        <v>37.923126088754657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19948.25</v>
      </c>
      <c r="E269" s="59">
        <f t="shared" si="58"/>
        <v>7565</v>
      </c>
      <c r="F269" s="44">
        <f t="shared" ref="F269:F272" si="59">IF(D269&lt;&gt;0,IF(E269/D269&gt;=100,"&gt;&gt;100",E269/D269*100),"-")</f>
        <v>37.923126088754657</v>
      </c>
    </row>
    <row r="270" spans="1:6" ht="12.75" customHeight="1" x14ac:dyDescent="0.2">
      <c r="A270" s="62">
        <v>3721</v>
      </c>
      <c r="B270" s="64" t="s">
        <v>581</v>
      </c>
      <c r="C270" s="267" t="s">
        <v>582</v>
      </c>
      <c r="D270" s="193">
        <v>6855</v>
      </c>
      <c r="E270" s="193">
        <v>7565</v>
      </c>
      <c r="F270" s="44">
        <f t="shared" si="59"/>
        <v>110.35740335521518</v>
      </c>
    </row>
    <row r="271" spans="1:6" ht="12.75" customHeight="1" x14ac:dyDescent="0.2">
      <c r="A271" s="62">
        <v>3722</v>
      </c>
      <c r="B271" s="64" t="s">
        <v>583</v>
      </c>
      <c r="C271" s="267" t="s">
        <v>584</v>
      </c>
      <c r="D271" s="193">
        <v>13093.25</v>
      </c>
      <c r="E271" s="193"/>
      <c r="F271" s="44">
        <f t="shared" si="59"/>
        <v>0</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85239.2</v>
      </c>
      <c r="E273" s="59">
        <f t="shared" si="60"/>
        <v>141806.14000000001</v>
      </c>
      <c r="F273" s="44">
        <f t="shared" ref="F273:F277" si="61">IF(D273&lt;&gt;0,IF(E273/D273&gt;=100,"&gt;&gt;100",E273/D273*100),"-")</f>
        <v>166.36258904353866</v>
      </c>
    </row>
    <row r="274" spans="1:6" ht="12.75" customHeight="1" x14ac:dyDescent="0.2">
      <c r="A274" s="62">
        <v>381</v>
      </c>
      <c r="B274" s="63" t="s">
        <v>589</v>
      </c>
      <c r="C274" s="267" t="s">
        <v>590</v>
      </c>
      <c r="D274" s="59">
        <f t="shared" ref="D274:E274" si="62">SUM(D275:D277)</f>
        <v>81329.78</v>
      </c>
      <c r="E274" s="59">
        <f t="shared" si="62"/>
        <v>128306.14</v>
      </c>
      <c r="F274" s="44">
        <f t="shared" si="61"/>
        <v>157.76034313630259</v>
      </c>
    </row>
    <row r="275" spans="1:6" ht="12.75" customHeight="1" x14ac:dyDescent="0.2">
      <c r="A275" s="62">
        <v>3811</v>
      </c>
      <c r="B275" s="63" t="s">
        <v>591</v>
      </c>
      <c r="C275" s="267" t="s">
        <v>592</v>
      </c>
      <c r="D275" s="193">
        <v>81329.78</v>
      </c>
      <c r="E275" s="193">
        <v>128306.14</v>
      </c>
      <c r="F275" s="44">
        <f t="shared" si="61"/>
        <v>157.76034313630259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13500</v>
      </c>
      <c r="F278" s="44" t="str">
        <f t="shared" ref="F278:F282" si="64">IF(D278&lt;&gt;0,IF(E278/D278&gt;=100,"&gt;&gt;100",E278/D278*100),"-")</f>
        <v>-</v>
      </c>
    </row>
    <row r="279" spans="1:6" ht="12.75" customHeight="1" x14ac:dyDescent="0.2">
      <c r="A279" s="62">
        <v>3821</v>
      </c>
      <c r="B279" s="63" t="s">
        <v>599</v>
      </c>
      <c r="C279" s="267" t="s">
        <v>600</v>
      </c>
      <c r="D279" s="193">
        <v>0</v>
      </c>
      <c r="E279" s="193">
        <v>13500</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3909.42</v>
      </c>
      <c r="E289" s="59">
        <f t="shared" si="67"/>
        <v>0</v>
      </c>
      <c r="F289" s="44">
        <f t="shared" si="66"/>
        <v>0</v>
      </c>
    </row>
    <row r="290" spans="1:6" ht="24" x14ac:dyDescent="0.2">
      <c r="A290" s="62">
        <v>3861</v>
      </c>
      <c r="B290" s="63" t="s">
        <v>620</v>
      </c>
      <c r="C290" s="267" t="s">
        <v>621</v>
      </c>
      <c r="D290" s="193">
        <v>3909.42</v>
      </c>
      <c r="E290" s="193"/>
      <c r="F290" s="44">
        <f t="shared" si="66"/>
        <v>0</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348704.64</v>
      </c>
      <c r="E299" s="59">
        <f>E152-E297+E298</f>
        <v>438096.12</v>
      </c>
      <c r="F299" s="44">
        <f t="shared" si="68"/>
        <v>125.6352998342666</v>
      </c>
    </row>
    <row r="300" spans="1:6" ht="12.75" customHeight="1" x14ac:dyDescent="0.2">
      <c r="A300" s="62" t="s">
        <v>630</v>
      </c>
      <c r="B300" s="63" t="s">
        <v>641</v>
      </c>
      <c r="C300" s="267" t="s">
        <v>642</v>
      </c>
      <c r="D300" s="59">
        <f>IF(D6&gt;=D299,D6-D299,0)</f>
        <v>85575.849999999977</v>
      </c>
      <c r="E300" s="59">
        <f>IF(E6&gt;=E299,E6-E299,0)</f>
        <v>82781.810000000114</v>
      </c>
      <c r="F300" s="44">
        <f t="shared" si="68"/>
        <v>96.735013441292296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670182.54</v>
      </c>
      <c r="E302" s="193">
        <v>462414.77</v>
      </c>
      <c r="F302" s="44">
        <f t="shared" si="68"/>
        <v>68.998331409827543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32816.720000000001</v>
      </c>
      <c r="E304" s="193">
        <v>626816.92000000004</v>
      </c>
      <c r="F304" s="44">
        <f t="shared" si="68"/>
        <v>1910.0535336864866</v>
      </c>
    </row>
    <row r="305" spans="1:6" ht="12" x14ac:dyDescent="0.2">
      <c r="A305" s="62">
        <v>9661</v>
      </c>
      <c r="B305" s="228" t="s">
        <v>651</v>
      </c>
      <c r="C305" s="267" t="s">
        <v>652</v>
      </c>
      <c r="D305" s="193">
        <v>89.23</v>
      </c>
      <c r="E305" s="193"/>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603.74</v>
      </c>
      <c r="E308" s="59">
        <f t="shared" si="71"/>
        <v>4549.8900000000003</v>
      </c>
      <c r="F308" s="44">
        <f t="shared" ref="F308:F428" si="72">IF(D308&lt;&gt;0,IF(E308/D308&gt;=100,"&gt;&gt;100",E308/D308*100),"-")</f>
        <v>753.61745122072421</v>
      </c>
    </row>
    <row r="309" spans="1:6" ht="12.75" customHeight="1" x14ac:dyDescent="0.2">
      <c r="A309" s="62">
        <v>71</v>
      </c>
      <c r="B309" s="63" t="s">
        <v>658</v>
      </c>
      <c r="C309" s="267" t="s">
        <v>659</v>
      </c>
      <c r="D309" s="59">
        <f t="shared" ref="D309:E309" si="73">D310+D314</f>
        <v>491.82</v>
      </c>
      <c r="E309" s="59">
        <f t="shared" si="73"/>
        <v>4529</v>
      </c>
      <c r="F309" s="44">
        <f t="shared" si="72"/>
        <v>920.8653572445204</v>
      </c>
    </row>
    <row r="310" spans="1:6" ht="24" x14ac:dyDescent="0.2">
      <c r="A310" s="62">
        <v>711</v>
      </c>
      <c r="B310" s="63" t="s">
        <v>660</v>
      </c>
      <c r="C310" s="267" t="s">
        <v>661</v>
      </c>
      <c r="D310" s="59">
        <f t="shared" ref="D310:E310" si="74">SUM(D311:D313)</f>
        <v>491.82</v>
      </c>
      <c r="E310" s="59">
        <f t="shared" si="74"/>
        <v>4529</v>
      </c>
      <c r="F310" s="44">
        <f t="shared" si="72"/>
        <v>920.8653572445204</v>
      </c>
    </row>
    <row r="311" spans="1:6" ht="12.75" customHeight="1" x14ac:dyDescent="0.2">
      <c r="A311" s="62">
        <v>7111</v>
      </c>
      <c r="B311" s="63" t="s">
        <v>662</v>
      </c>
      <c r="C311" s="267" t="s">
        <v>663</v>
      </c>
      <c r="D311" s="193">
        <v>491.82</v>
      </c>
      <c r="E311" s="193">
        <v>4529</v>
      </c>
      <c r="F311" s="44">
        <f t="shared" si="72"/>
        <v>920.8653572445204</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111.92</v>
      </c>
      <c r="E321" s="59">
        <f t="shared" si="76"/>
        <v>20.89</v>
      </c>
      <c r="F321" s="44">
        <f t="shared" si="72"/>
        <v>18.665117941386704</v>
      </c>
    </row>
    <row r="322" spans="1:6" ht="12.75" customHeight="1" x14ac:dyDescent="0.2">
      <c r="A322" s="62">
        <v>721</v>
      </c>
      <c r="B322" s="63" t="s">
        <v>684</v>
      </c>
      <c r="C322" s="267" t="s">
        <v>685</v>
      </c>
      <c r="D322" s="59">
        <f t="shared" ref="D322:E322" si="77">SUM(D323:D326)</f>
        <v>111.92</v>
      </c>
      <c r="E322" s="59">
        <f t="shared" si="77"/>
        <v>20.89</v>
      </c>
      <c r="F322" s="44">
        <f t="shared" si="72"/>
        <v>18.665117941386704</v>
      </c>
    </row>
    <row r="323" spans="1:6" ht="12.75" customHeight="1" x14ac:dyDescent="0.2">
      <c r="A323" s="62">
        <v>7211</v>
      </c>
      <c r="B323" s="63" t="s">
        <v>686</v>
      </c>
      <c r="C323" s="267" t="s">
        <v>687</v>
      </c>
      <c r="D323" s="193">
        <v>111.92</v>
      </c>
      <c r="E323" s="193">
        <v>20.89</v>
      </c>
      <c r="F323" s="44">
        <f t="shared" si="72"/>
        <v>18.665117941386704</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67715.47</v>
      </c>
      <c r="E360" s="59">
        <f t="shared" si="86"/>
        <v>442815.31</v>
      </c>
      <c r="F360" s="44">
        <f t="shared" si="72"/>
        <v>653.93522336919466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50715.91</v>
      </c>
      <c r="E373" s="59">
        <f t="shared" si="90"/>
        <v>418700.31</v>
      </c>
      <c r="F373" s="44">
        <f t="shared" si="72"/>
        <v>825.57980326094912</v>
      </c>
    </row>
    <row r="374" spans="1:6" ht="12.75" customHeight="1" x14ac:dyDescent="0.2">
      <c r="A374" s="62">
        <v>421</v>
      </c>
      <c r="B374" s="63" t="s">
        <v>780</v>
      </c>
      <c r="C374" s="267" t="s">
        <v>781</v>
      </c>
      <c r="D374" s="59">
        <f t="shared" ref="D374:E374" si="91">SUM(D375:D378)</f>
        <v>43810.91</v>
      </c>
      <c r="E374" s="59">
        <f t="shared" si="91"/>
        <v>362159.79</v>
      </c>
      <c r="F374" s="44">
        <f t="shared" si="72"/>
        <v>826.64292980903599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316906.84999999998</v>
      </c>
      <c r="F376" s="44" t="str">
        <f t="shared" si="72"/>
        <v>-</v>
      </c>
    </row>
    <row r="377" spans="1:6" ht="12.75" customHeight="1" x14ac:dyDescent="0.2">
      <c r="A377" s="62">
        <v>4213</v>
      </c>
      <c r="B377" s="63" t="s">
        <v>690</v>
      </c>
      <c r="C377" s="267" t="s">
        <v>784</v>
      </c>
      <c r="D377" s="193">
        <v>43810.91</v>
      </c>
      <c r="E377" s="193">
        <v>27606.89</v>
      </c>
      <c r="F377" s="44">
        <f t="shared" si="72"/>
        <v>63.013733337198417</v>
      </c>
    </row>
    <row r="378" spans="1:6" ht="12.75" customHeight="1" x14ac:dyDescent="0.2">
      <c r="A378" s="62">
        <v>4214</v>
      </c>
      <c r="B378" s="63" t="s">
        <v>692</v>
      </c>
      <c r="C378" s="267" t="s">
        <v>785</v>
      </c>
      <c r="D378" s="193">
        <v>0</v>
      </c>
      <c r="E378" s="193">
        <v>17646.05</v>
      </c>
      <c r="F378" s="44" t="str">
        <f t="shared" si="72"/>
        <v>-</v>
      </c>
    </row>
    <row r="379" spans="1:6" ht="12.75" customHeight="1" x14ac:dyDescent="0.2">
      <c r="A379" s="62">
        <v>422</v>
      </c>
      <c r="B379" s="63" t="s">
        <v>786</v>
      </c>
      <c r="C379" s="267" t="s">
        <v>787</v>
      </c>
      <c r="D379" s="59">
        <f t="shared" ref="D379:E379" si="92">SUM(D380:D387)</f>
        <v>4405</v>
      </c>
      <c r="E379" s="59">
        <f t="shared" si="92"/>
        <v>26162.39</v>
      </c>
      <c r="F379" s="44">
        <f t="shared" si="72"/>
        <v>593.92485811577751</v>
      </c>
    </row>
    <row r="380" spans="1:6" ht="12.75" customHeight="1" x14ac:dyDescent="0.2">
      <c r="A380" s="62">
        <v>4221</v>
      </c>
      <c r="B380" s="63" t="s">
        <v>696</v>
      </c>
      <c r="C380" s="267" t="s">
        <v>788</v>
      </c>
      <c r="D380" s="193">
        <v>0</v>
      </c>
      <c r="E380" s="193">
        <v>26162.39</v>
      </c>
      <c r="F380" s="44" t="str">
        <f t="shared" si="72"/>
        <v>-</v>
      </c>
    </row>
    <row r="381" spans="1:6" ht="12.75" customHeight="1" x14ac:dyDescent="0.2">
      <c r="A381" s="62">
        <v>4222</v>
      </c>
      <c r="B381" s="63" t="s">
        <v>789</v>
      </c>
      <c r="C381" s="267" t="s">
        <v>790</v>
      </c>
      <c r="D381" s="193">
        <v>4405</v>
      </c>
      <c r="E381" s="193"/>
      <c r="F381" s="44">
        <f t="shared" si="72"/>
        <v>0</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2500</v>
      </c>
      <c r="E401" s="59">
        <f t="shared" si="96"/>
        <v>30378.13</v>
      </c>
      <c r="F401" s="44">
        <f t="shared" si="72"/>
        <v>1215.1252000000002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2500</v>
      </c>
      <c r="E403" s="193">
        <v>5715.63</v>
      </c>
      <c r="F403" s="44">
        <f t="shared" si="72"/>
        <v>228.62520000000001</v>
      </c>
    </row>
    <row r="404" spans="1:6" ht="12.75" customHeight="1" x14ac:dyDescent="0.2">
      <c r="A404" s="62">
        <v>4263</v>
      </c>
      <c r="B404" s="63" t="s">
        <v>744</v>
      </c>
      <c r="C404" s="267" t="s">
        <v>819</v>
      </c>
      <c r="D404" s="193">
        <v>0</v>
      </c>
      <c r="E404" s="193">
        <v>24662.5</v>
      </c>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16999.560000000001</v>
      </c>
      <c r="E412" s="59">
        <f t="shared" si="100"/>
        <v>24115</v>
      </c>
      <c r="F412" s="44">
        <f t="shared" si="72"/>
        <v>141.85661275938907</v>
      </c>
    </row>
    <row r="413" spans="1:6" ht="12.75" customHeight="1" x14ac:dyDescent="0.2">
      <c r="A413" s="62">
        <v>451</v>
      </c>
      <c r="B413" s="63" t="s">
        <v>833</v>
      </c>
      <c r="C413" s="267" t="s">
        <v>834</v>
      </c>
      <c r="D413" s="193">
        <v>16999.560000000001</v>
      </c>
      <c r="E413" s="193">
        <v>24115</v>
      </c>
      <c r="F413" s="44">
        <f t="shared" si="72"/>
        <v>141.85661275938907</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67111.73</v>
      </c>
      <c r="E418" s="59">
        <f t="shared" si="102"/>
        <v>438265.42</v>
      </c>
      <c r="F418" s="44">
        <f t="shared" si="72"/>
        <v>653.03847777430258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1479402.52</v>
      </c>
      <c r="E420" s="193">
        <v>1373459.96</v>
      </c>
      <c r="F420" s="44">
        <f t="shared" si="72"/>
        <v>92.838827934401507</v>
      </c>
    </row>
    <row r="421" spans="1:6" ht="12.75" customHeight="1" x14ac:dyDescent="0.2">
      <c r="A421" s="62">
        <v>97</v>
      </c>
      <c r="B421" s="228" t="s">
        <v>849</v>
      </c>
      <c r="C421" s="267" t="s">
        <v>850</v>
      </c>
      <c r="D421" s="193">
        <v>29952.28</v>
      </c>
      <c r="E421" s="193">
        <v>10752.15</v>
      </c>
      <c r="F421" s="44">
        <f t="shared" si="72"/>
        <v>35.897601117510916</v>
      </c>
    </row>
    <row r="422" spans="1:6" ht="12.75" customHeight="1" x14ac:dyDescent="0.2">
      <c r="A422" s="62" t="s">
        <v>630</v>
      </c>
      <c r="B422" s="63" t="s">
        <v>851</v>
      </c>
      <c r="C422" s="267" t="s">
        <v>852</v>
      </c>
      <c r="D422" s="59">
        <f>D6+D308</f>
        <v>434884.23</v>
      </c>
      <c r="E422" s="59">
        <f>E6+E308</f>
        <v>525427.82000000007</v>
      </c>
      <c r="F422" s="44">
        <f t="shared" si="72"/>
        <v>120.82015942495778</v>
      </c>
    </row>
    <row r="423" spans="1:6" ht="12.75" customHeight="1" x14ac:dyDescent="0.2">
      <c r="A423" s="62" t="s">
        <v>630</v>
      </c>
      <c r="B423" s="63" t="s">
        <v>853</v>
      </c>
      <c r="C423" s="267" t="s">
        <v>854</v>
      </c>
      <c r="D423" s="59">
        <f t="shared" ref="D423:E423" si="103">D299+D360</f>
        <v>416420.11</v>
      </c>
      <c r="E423" s="59">
        <f t="shared" si="103"/>
        <v>880911.42999999993</v>
      </c>
      <c r="F423" s="44">
        <f t="shared" si="72"/>
        <v>211.54392135384623</v>
      </c>
    </row>
    <row r="424" spans="1:6" ht="12.75" customHeight="1" x14ac:dyDescent="0.2">
      <c r="A424" s="62" t="s">
        <v>630</v>
      </c>
      <c r="B424" s="63" t="s">
        <v>855</v>
      </c>
      <c r="C424" s="267" t="s">
        <v>856</v>
      </c>
      <c r="D424" s="59">
        <f t="shared" ref="D424:E424" si="104">IF(D422&gt;=D423,D422-D423,0)</f>
        <v>18464.119999999995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355483.60999999987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809219.98</v>
      </c>
      <c r="E427" s="59">
        <f t="shared" si="107"/>
        <v>911045.19</v>
      </c>
      <c r="F427" s="44">
        <f t="shared" si="72"/>
        <v>112.58313098003339</v>
      </c>
    </row>
    <row r="428" spans="1:6" ht="24" x14ac:dyDescent="0.2">
      <c r="A428" s="269" t="s">
        <v>864</v>
      </c>
      <c r="B428" s="263" t="s">
        <v>865</v>
      </c>
      <c r="C428" s="270" t="s">
        <v>866</v>
      </c>
      <c r="D428" s="80">
        <f t="shared" ref="D428:E428" si="108">D304+D421</f>
        <v>62769</v>
      </c>
      <c r="E428" s="80">
        <f t="shared" si="108"/>
        <v>637569.07000000007</v>
      </c>
      <c r="F428" s="60">
        <f t="shared" si="72"/>
        <v>1015.7387723239181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400</v>
      </c>
      <c r="E430" s="59">
        <f>E431+E466+E479+E491+E522</f>
        <v>828523.30999999994</v>
      </c>
      <c r="F430" s="44" t="str">
        <f t="shared" ref="F430:F651" si="109">IF(D430&lt;&gt;0,IF(E430/D430&gt;=100,"&gt;&gt;100",E430/D430*100),"-")</f>
        <v>&gt;&gt;100</v>
      </c>
    </row>
    <row r="431" spans="1:6" ht="24" x14ac:dyDescent="0.2">
      <c r="A431" s="62">
        <v>81</v>
      </c>
      <c r="B431" s="181" t="s">
        <v>870</v>
      </c>
      <c r="C431" s="267" t="s">
        <v>871</v>
      </c>
      <c r="D431" s="59">
        <f t="shared" ref="D431:E431" si="110">D432+D437+D440+D444+D445+D452+D457+D465</f>
        <v>400</v>
      </c>
      <c r="E431" s="59">
        <f t="shared" si="110"/>
        <v>3173.44</v>
      </c>
      <c r="F431" s="44">
        <f t="shared" si="109"/>
        <v>793.36</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400</v>
      </c>
      <c r="E437" s="59">
        <f t="shared" si="112"/>
        <v>3173.44</v>
      </c>
      <c r="F437" s="44">
        <f t="shared" si="109"/>
        <v>793.36</v>
      </c>
    </row>
    <row r="438" spans="1:6" ht="24" x14ac:dyDescent="0.2">
      <c r="A438" s="62">
        <v>8121</v>
      </c>
      <c r="B438" s="182" t="s">
        <v>884</v>
      </c>
      <c r="C438" s="267" t="s">
        <v>885</v>
      </c>
      <c r="D438" s="193">
        <v>400</v>
      </c>
      <c r="E438" s="193">
        <v>3173.44</v>
      </c>
      <c r="F438" s="44">
        <f t="shared" si="109"/>
        <v>793.36</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825349.87</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825349.87</v>
      </c>
      <c r="F502" s="44" t="str">
        <f t="shared" si="109"/>
        <v>-</v>
      </c>
    </row>
    <row r="503" spans="1:6" ht="12.75" customHeight="1" x14ac:dyDescent="0.2">
      <c r="A503" s="62">
        <v>8443</v>
      </c>
      <c r="B503" s="63" t="s">
        <v>1014</v>
      </c>
      <c r="C503" s="267" t="s">
        <v>1015</v>
      </c>
      <c r="D503" s="193">
        <v>0</v>
      </c>
      <c r="E503" s="193">
        <v>825349.87</v>
      </c>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6655.9800000000005</v>
      </c>
      <c r="E535" s="59">
        <f>E536+E571+E584+E597+E629</f>
        <v>557684.56999999995</v>
      </c>
      <c r="F535" s="44">
        <f t="shared" si="109"/>
        <v>8378.6996054675619</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0.06</v>
      </c>
      <c r="E584" s="59">
        <f t="shared" si="147"/>
        <v>0</v>
      </c>
      <c r="F584" s="44">
        <f t="shared" si="109"/>
        <v>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0.06</v>
      </c>
      <c r="E589" s="59">
        <f t="shared" si="149"/>
        <v>0</v>
      </c>
      <c r="F589" s="44">
        <f t="shared" si="109"/>
        <v>0</v>
      </c>
    </row>
    <row r="590" spans="1:6" ht="12.75" customHeight="1" x14ac:dyDescent="0.2">
      <c r="A590" s="62">
        <v>5321</v>
      </c>
      <c r="B590" s="64" t="s">
        <v>1180</v>
      </c>
      <c r="C590" s="267" t="s">
        <v>1181</v>
      </c>
      <c r="D590" s="193">
        <v>0.06</v>
      </c>
      <c r="E590" s="193"/>
      <c r="F590" s="44">
        <f t="shared" si="109"/>
        <v>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6655.92</v>
      </c>
      <c r="E597" s="59">
        <f t="shared" si="152"/>
        <v>557684.56999999995</v>
      </c>
      <c r="F597" s="44">
        <f t="shared" si="109"/>
        <v>8378.7751355184555</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6655.92</v>
      </c>
      <c r="E609" s="59">
        <f t="shared" si="156"/>
        <v>557684.56999999995</v>
      </c>
      <c r="F609" s="44">
        <f t="shared" si="109"/>
        <v>8378.7751355184555</v>
      </c>
    </row>
    <row r="610" spans="1:6" ht="24" x14ac:dyDescent="0.2">
      <c r="A610" s="62">
        <v>5443</v>
      </c>
      <c r="B610" s="63" t="s">
        <v>1218</v>
      </c>
      <c r="C610" s="267" t="s">
        <v>1219</v>
      </c>
      <c r="D610" s="193">
        <v>6655.92</v>
      </c>
      <c r="E610" s="193">
        <v>557684.56999999995</v>
      </c>
      <c r="F610" s="44">
        <f t="shared" si="109"/>
        <v>8378.7751355184555</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270838.74</v>
      </c>
      <c r="F639" s="44" t="str">
        <f t="shared" si="109"/>
        <v>-</v>
      </c>
    </row>
    <row r="640" spans="1:6" ht="12.75" customHeight="1" x14ac:dyDescent="0.2">
      <c r="A640" s="62" t="s">
        <v>630</v>
      </c>
      <c r="B640" s="63" t="s">
        <v>1278</v>
      </c>
      <c r="C640" s="267" t="s">
        <v>1279</v>
      </c>
      <c r="D640" s="59">
        <f>IF(D535-D430&gt;=0,D535-D430,0)</f>
        <v>6255.9800000000005</v>
      </c>
      <c r="E640" s="59">
        <f>IF(E535-E430&gt;=0,E535-E430,0)</f>
        <v>0</v>
      </c>
      <c r="F640" s="44">
        <f t="shared" si="109"/>
        <v>0</v>
      </c>
    </row>
    <row r="641" spans="1:6" ht="12.75" customHeight="1" x14ac:dyDescent="0.2">
      <c r="A641" s="62">
        <v>92213</v>
      </c>
      <c r="B641" s="63" t="s">
        <v>1280</v>
      </c>
      <c r="C641" s="267" t="s">
        <v>1281</v>
      </c>
      <c r="D641" s="193">
        <v>439122.77</v>
      </c>
      <c r="E641" s="193">
        <v>698950.4</v>
      </c>
      <c r="F641" s="44">
        <f t="shared" si="109"/>
        <v>159.16970099273149</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435284.23</v>
      </c>
      <c r="E643" s="59">
        <f>E422+E430</f>
        <v>1353951.13</v>
      </c>
      <c r="F643" s="44">
        <f t="shared" si="109"/>
        <v>311.04989261843923</v>
      </c>
    </row>
    <row r="644" spans="1:6" ht="12.75" customHeight="1" x14ac:dyDescent="0.2">
      <c r="A644" s="62" t="s">
        <v>630</v>
      </c>
      <c r="B644" s="63" t="s">
        <v>1286</v>
      </c>
      <c r="C644" s="267" t="s">
        <v>1287</v>
      </c>
      <c r="D644" s="59">
        <f>D423+D535</f>
        <v>423076.08999999997</v>
      </c>
      <c r="E644" s="59">
        <f>E423+E535</f>
        <v>1438596</v>
      </c>
      <c r="F644" s="44">
        <f t="shared" si="109"/>
        <v>340.03245137299064</v>
      </c>
    </row>
    <row r="645" spans="1:6" ht="12.75" customHeight="1" x14ac:dyDescent="0.2">
      <c r="A645" s="62" t="s">
        <v>630</v>
      </c>
      <c r="B645" s="63" t="s">
        <v>1288</v>
      </c>
      <c r="C645" s="267" t="s">
        <v>1289</v>
      </c>
      <c r="D645" s="59">
        <f t="shared" ref="D645:E645" si="163">IF(D643&gt;=D644,D643-D644,0)</f>
        <v>12208.140000000014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84644.870000000112</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370097.20999999996</v>
      </c>
      <c r="E648" s="59">
        <f>IF(E427-E426+E642-E641&gt;=0,E427-E426+E642-E641,0)</f>
        <v>212094.78999999992</v>
      </c>
      <c r="F648" s="44">
        <f t="shared" si="109"/>
        <v>57.307859737715916</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357889.06999999995</v>
      </c>
      <c r="E650" s="59">
        <f t="shared" si="166"/>
        <v>296739.66000000003</v>
      </c>
      <c r="F650" s="44">
        <f t="shared" si="109"/>
        <v>82.913864902328555</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57.67</v>
      </c>
      <c r="E653" s="193">
        <v>76.87</v>
      </c>
      <c r="F653" s="44">
        <f t="shared" ref="F653:F740" si="167">IF(D653&lt;&gt;0,IF(E653/D653&gt;=100,"&gt;&gt;100",E653/D653*100),"-")</f>
        <v>133.29287324432113</v>
      </c>
    </row>
    <row r="654" spans="1:6" ht="12.75" customHeight="1" x14ac:dyDescent="0.2">
      <c r="A654" s="62" t="s">
        <v>1305</v>
      </c>
      <c r="B654" s="63" t="s">
        <v>1306</v>
      </c>
      <c r="C654" s="267" t="s">
        <v>1305</v>
      </c>
      <c r="D654" s="193">
        <v>760512.07</v>
      </c>
      <c r="E654" s="193">
        <v>1358838.5</v>
      </c>
      <c r="F654" s="44">
        <f t="shared" si="167"/>
        <v>178.67415306110789</v>
      </c>
    </row>
    <row r="655" spans="1:6" ht="12.75" customHeight="1" x14ac:dyDescent="0.2">
      <c r="A655" s="62" t="s">
        <v>1307</v>
      </c>
      <c r="B655" s="63" t="s">
        <v>1308</v>
      </c>
      <c r="C655" s="267" t="s">
        <v>1307</v>
      </c>
      <c r="D655" s="193">
        <v>760327.74</v>
      </c>
      <c r="E655" s="193">
        <v>1358888.87</v>
      </c>
      <c r="F655" s="44">
        <f t="shared" si="167"/>
        <v>178.72409469106049</v>
      </c>
    </row>
    <row r="656" spans="1:6" ht="24" x14ac:dyDescent="0.2">
      <c r="A656" s="62">
        <v>11</v>
      </c>
      <c r="B656" s="63" t="s">
        <v>1309</v>
      </c>
      <c r="C656" s="267" t="s">
        <v>1310</v>
      </c>
      <c r="D656" s="59">
        <f t="shared" ref="D656:E656" si="168">+D653+D654-D655</f>
        <v>242</v>
      </c>
      <c r="E656" s="59">
        <f t="shared" si="168"/>
        <v>26.5</v>
      </c>
      <c r="F656" s="44">
        <f t="shared" si="167"/>
        <v>10.950413223140496</v>
      </c>
    </row>
    <row r="657" spans="1:6" ht="24" x14ac:dyDescent="0.2">
      <c r="A657" s="62" t="s">
        <v>630</v>
      </c>
      <c r="B657" s="63" t="s">
        <v>1311</v>
      </c>
      <c r="C657" s="267" t="s">
        <v>1312</v>
      </c>
      <c r="D657" s="273">
        <v>6</v>
      </c>
      <c r="E657" s="273">
        <v>5</v>
      </c>
      <c r="F657" s="44">
        <f t="shared" si="167"/>
        <v>83.333333333333343</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5</v>
      </c>
      <c r="F659" s="44">
        <f t="shared" si="167"/>
        <v>83.333333333333343</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2517.88</v>
      </c>
      <c r="E661" s="193">
        <v>3290.81</v>
      </c>
      <c r="F661" s="44">
        <f t="shared" si="167"/>
        <v>130.69765040430838</v>
      </c>
    </row>
    <row r="662" spans="1:6" ht="12.75" customHeight="1" x14ac:dyDescent="0.2">
      <c r="A662" s="69">
        <v>61315</v>
      </c>
      <c r="B662" s="64" t="s">
        <v>1322</v>
      </c>
      <c r="C662" s="301" t="s">
        <v>1323</v>
      </c>
      <c r="D662" s="191">
        <v>26.54</v>
      </c>
      <c r="E662" s="191">
        <v>46.45</v>
      </c>
      <c r="F662" s="70">
        <f t="shared" si="167"/>
        <v>175.01883948756597</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21587.75</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172497.9</v>
      </c>
      <c r="E669" s="193">
        <v>40866</v>
      </c>
      <c r="F669" s="44">
        <f t="shared" si="167"/>
        <v>23.690723191412765</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3565.28</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v>0.27</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331.81</v>
      </c>
      <c r="E726" s="191"/>
      <c r="F726" s="70">
        <f t="shared" si="167"/>
        <v>0</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754.79</v>
      </c>
      <c r="E734" s="191">
        <v>821.85</v>
      </c>
      <c r="F734" s="70">
        <f t="shared" si="167"/>
        <v>108.88459041587728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1600.76</v>
      </c>
      <c r="E737" s="193">
        <v>654.54</v>
      </c>
      <c r="F737" s="44">
        <f t="shared" si="167"/>
        <v>40.889327569404529</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445.86</v>
      </c>
      <c r="E741" s="191">
        <v>445.86</v>
      </c>
      <c r="F741" s="70">
        <f t="shared" ref="F741:F1006" si="169">IF(D741&lt;&gt;0,IF(E741/D741&gt;=100,"&gt;&gt;100",E741/D741*100),"-")</f>
        <v>100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3799.28</v>
      </c>
      <c r="E760" s="193">
        <v>2323.75</v>
      </c>
      <c r="F760" s="44">
        <f t="shared" si="169"/>
        <v>61.162904550335853</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18880.22</v>
      </c>
      <c r="E778" s="191">
        <v>20214.53</v>
      </c>
      <c r="F778" s="70">
        <f t="shared" si="169"/>
        <v>107.06723756396906</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3322.87</v>
      </c>
      <c r="E781" s="191">
        <v>10559.12</v>
      </c>
      <c r="F781" s="70">
        <f t="shared" si="169"/>
        <v>317.77108343088958</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750</v>
      </c>
      <c r="E843" s="193">
        <v>1700</v>
      </c>
      <c r="F843" s="44">
        <f t="shared" si="169"/>
        <v>226.66666666666666</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6105</v>
      </c>
      <c r="E846" s="193">
        <v>5865</v>
      </c>
      <c r="F846" s="44">
        <f t="shared" si="169"/>
        <v>96.068796068796075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13093.25</v>
      </c>
      <c r="E855" s="193"/>
      <c r="F855" s="44">
        <f t="shared" si="169"/>
        <v>0</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3909.42</v>
      </c>
      <c r="E857" s="193"/>
      <c r="F857" s="44">
        <f t="shared" si="169"/>
        <v>0</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400</v>
      </c>
      <c r="E873" s="193">
        <v>3173.44</v>
      </c>
      <c r="F873" s="44">
        <f t="shared" si="169"/>
        <v>793.36</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v>586720.29</v>
      </c>
      <c r="F912" s="70" t="str">
        <f t="shared" si="169"/>
        <v>-</v>
      </c>
    </row>
    <row r="913" spans="1:6" ht="24" x14ac:dyDescent="0.2">
      <c r="A913" s="69">
        <v>84432</v>
      </c>
      <c r="B913" s="64" t="s">
        <v>1802</v>
      </c>
      <c r="C913" s="301" t="s">
        <v>1803</v>
      </c>
      <c r="D913" s="191">
        <v>0</v>
      </c>
      <c r="E913" s="191">
        <v>238629.58</v>
      </c>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v>551028.65</v>
      </c>
      <c r="F980" s="70" t="str">
        <f t="shared" si="169"/>
        <v>-</v>
      </c>
    </row>
    <row r="981" spans="1:6" ht="24" x14ac:dyDescent="0.2">
      <c r="A981" s="69">
        <v>54432</v>
      </c>
      <c r="B981" s="64" t="s">
        <v>1938</v>
      </c>
      <c r="C981" s="301" t="s">
        <v>1939</v>
      </c>
      <c r="D981" s="191">
        <v>6655.92</v>
      </c>
      <c r="E981" s="191">
        <v>6655.92</v>
      </c>
      <c r="F981" s="70">
        <f t="shared" si="169"/>
        <v>100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1070050.02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1536297.2999999998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14089.43</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338038.44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48313.59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100923.74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7680.71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20214.53</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14022.36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1700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141806.14000000001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3377.37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357815.31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825572.83</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825572.83</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781.29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1269080.54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12976.57</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286812.77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47653.84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101608.25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37840.69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18541.03</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5838.15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2289.29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69650.58</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3390.94</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411311.67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557907.53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557907.53</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1337266.7799999998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19660.03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89.39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89.39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89.39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19570.64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19570.64</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1317606.75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11757.32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189274.41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30615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1084472.56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1487.46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33538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cp:lastModifiedBy>
  <cp:lastPrinted>2025-04-09T20:24:16Z</cp:lastPrinted>
  <dcterms:created xsi:type="dcterms:W3CDTF">2022-04-01T05:14:30Z</dcterms:created>
  <dcterms:modified xsi:type="dcterms:W3CDTF">2025-04-09T20:24:29Z</dcterms:modified>
</cp:coreProperties>
</file>